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1133320624046\Desktop\"/>
    </mc:Choice>
  </mc:AlternateContent>
  <xr:revisionPtr revIDLastSave="0" documentId="13_ncr:1_{44DE0AF1-FA95-485C-B3EC-C59A05CFDF14}" xr6:coauthVersionLast="47" xr6:coauthVersionMax="47" xr10:uidLastSave="{00000000-0000-0000-0000-000000000000}"/>
  <bookViews>
    <workbookView xWindow="28680" yWindow="-120" windowWidth="29040" windowHeight="15840" activeTab="1" xr2:uid="{F7CA6D80-80D4-4D4C-8837-20A9F4223CDC}"/>
  </bookViews>
  <sheets>
    <sheet name="TWTAdata" sheetId="1" r:id="rId1"/>
    <sheet name="TWTAref." sheetId="2" r:id="rId2"/>
  </sheet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12" i="1" l="1"/>
  <c r="R12" i="1"/>
  <c r="Q12" i="1"/>
  <c r="P12" i="1"/>
  <c r="O12" i="1"/>
  <c r="I12" i="1"/>
  <c r="F12" i="1"/>
  <c r="O16" i="1"/>
  <c r="P17" i="1"/>
  <c r="I16" i="1"/>
  <c r="S16" i="1" s="1"/>
  <c r="F16" i="1"/>
  <c r="D16" i="1"/>
  <c r="Q16" i="1"/>
  <c r="R16" i="1"/>
  <c r="O4" i="1"/>
  <c r="F3" i="1"/>
  <c r="R3" i="1"/>
  <c r="R2" i="1"/>
  <c r="I3" i="1"/>
  <c r="S3" i="1" s="1"/>
  <c r="R7" i="1"/>
  <c r="R4" i="1"/>
  <c r="Q2" i="1"/>
  <c r="I2" i="1"/>
  <c r="S2" i="1" s="1"/>
  <c r="F2" i="1"/>
  <c r="C2" i="1"/>
  <c r="I4" i="1"/>
  <c r="S4" i="1" s="1"/>
  <c r="D4" i="1"/>
  <c r="F4" i="1"/>
  <c r="O18" i="1"/>
  <c r="D18" i="1"/>
  <c r="I7" i="1"/>
  <c r="S7" i="1" s="1"/>
  <c r="F7" i="1"/>
  <c r="I18" i="1"/>
  <c r="S18" i="1" s="1"/>
  <c r="I26" i="1"/>
  <c r="P26" i="1" s="1"/>
  <c r="I25" i="1"/>
  <c r="S25" i="1" s="1"/>
  <c r="I9" i="1"/>
  <c r="P9" i="1" s="1"/>
  <c r="F26" i="1"/>
  <c r="R26" i="1"/>
  <c r="R25" i="1"/>
  <c r="F25" i="1"/>
  <c r="R18" i="1"/>
  <c r="R9" i="1"/>
  <c r="F18" i="1"/>
  <c r="F9" i="1"/>
  <c r="R19" i="1"/>
  <c r="I19" i="1"/>
  <c r="S19" i="1" s="1"/>
  <c r="F19" i="1"/>
  <c r="R21" i="1"/>
  <c r="I21" i="1"/>
  <c r="P21" i="1" s="1"/>
  <c r="F21" i="1"/>
  <c r="R5" i="1"/>
  <c r="I5" i="1"/>
  <c r="S5" i="1" s="1"/>
  <c r="F5" i="1"/>
  <c r="R24" i="1"/>
  <c r="F24" i="1"/>
  <c r="I24" i="1"/>
  <c r="S24" i="1" s="1"/>
  <c r="R8" i="1"/>
  <c r="R17" i="1"/>
  <c r="R22" i="1"/>
  <c r="R23" i="1"/>
  <c r="Q8" i="1"/>
  <c r="Q17" i="1"/>
  <c r="Q22" i="1"/>
  <c r="Q23" i="1"/>
  <c r="I22" i="1"/>
  <c r="S22" i="1" s="1"/>
  <c r="I23" i="1"/>
  <c r="P23" i="1" s="1"/>
  <c r="F22" i="1"/>
  <c r="F23" i="1"/>
  <c r="I8" i="1"/>
  <c r="O8" i="1" s="1"/>
  <c r="I17" i="1"/>
  <c r="O17" i="1" s="1"/>
  <c r="F8" i="1"/>
  <c r="F17" i="1"/>
  <c r="Q15" i="1"/>
  <c r="R15" i="1"/>
  <c r="I15" i="1"/>
  <c r="O15" i="1" s="1"/>
  <c r="F15" i="1"/>
  <c r="F14" i="1"/>
  <c r="I14" i="1"/>
  <c r="O14" i="1" s="1"/>
  <c r="Q14" i="1"/>
  <c r="R14" i="1"/>
  <c r="Q10" i="1"/>
  <c r="R10" i="1"/>
  <c r="Q11" i="1"/>
  <c r="R11" i="1"/>
  <c r="Q13" i="1"/>
  <c r="R13" i="1"/>
  <c r="F10" i="1"/>
  <c r="I10" i="1"/>
  <c r="F11" i="1"/>
  <c r="I11" i="1"/>
  <c r="P11" i="1" s="1"/>
  <c r="F13" i="1"/>
  <c r="I13" i="1"/>
  <c r="P13" i="1" s="1"/>
  <c r="P16" i="1" l="1"/>
  <c r="P3" i="1"/>
  <c r="P4" i="1"/>
  <c r="P7" i="1"/>
  <c r="O2" i="1"/>
  <c r="P2" i="1"/>
  <c r="P24" i="1"/>
  <c r="S21" i="1"/>
  <c r="P8" i="1"/>
  <c r="P25" i="1"/>
  <c r="O23" i="1"/>
  <c r="O22" i="1"/>
  <c r="P18" i="1"/>
  <c r="S23" i="1"/>
  <c r="P22" i="1"/>
  <c r="P19" i="1"/>
  <c r="P5" i="1"/>
  <c r="S17" i="1"/>
  <c r="S8" i="1"/>
  <c r="S26" i="1"/>
  <c r="S9" i="1"/>
  <c r="S14" i="1"/>
  <c r="O10" i="1"/>
  <c r="P14" i="1"/>
  <c r="S13" i="1"/>
  <c r="O13" i="1"/>
  <c r="S11" i="1"/>
  <c r="O11" i="1"/>
  <c r="P10" i="1"/>
  <c r="P15" i="1"/>
  <c r="S10" i="1"/>
  <c r="S15" i="1"/>
  <c r="I20" i="1"/>
  <c r="P20" i="1" s="1"/>
  <c r="F20" i="1"/>
  <c r="I6" i="1"/>
  <c r="P6" i="1" s="1"/>
  <c r="F6" i="1"/>
  <c r="R6" i="1"/>
  <c r="Q6" i="1"/>
  <c r="O20" i="1" l="1"/>
  <c r="O6" i="1"/>
  <c r="S20" i="1"/>
  <c r="R20" i="1"/>
  <c r="Q20" i="1"/>
  <c r="S6" i="1"/>
</calcChain>
</file>

<file path=xl/sharedStrings.xml><?xml version="1.0" encoding="utf-8"?>
<sst xmlns="http://schemas.openxmlformats.org/spreadsheetml/2006/main" count="136" uniqueCount="109">
  <si>
    <t>Ref.</t>
  </si>
  <si>
    <r>
      <t>P</t>
    </r>
    <r>
      <rPr>
        <vertAlign val="subscript"/>
        <sz val="11"/>
        <color theme="1"/>
        <rFont val="Arial"/>
        <family val="2"/>
      </rPr>
      <t>DC</t>
    </r>
    <r>
      <rPr>
        <sz val="11"/>
        <color theme="1"/>
        <rFont val="Arial"/>
        <family val="2"/>
      </rPr>
      <t xml:space="preserve"> (W)</t>
    </r>
    <phoneticPr fontId="2"/>
  </si>
  <si>
    <t>Chip area (mm2)</t>
  </si>
  <si>
    <t>Technology/Country</t>
    <phoneticPr fontId="2"/>
  </si>
  <si>
    <t>Year</t>
  </si>
  <si>
    <t>Other properties</t>
  </si>
  <si>
    <t>Power density (mW/mm2)</t>
    <phoneticPr fontId="2"/>
  </si>
  <si>
    <t>*青色背景の右端3つは自動計算なので、値を入れる必要はありません。</t>
  </si>
  <si>
    <t>*データがない場合、セルには”=NA()”と入力してください。通常の文字列（例えばn/a）にしてしまうとグラフ表示において"0"の値で認識されてしまいます。</t>
    <phoneticPr fontId="2"/>
  </si>
  <si>
    <t>DOI</t>
  </si>
  <si>
    <t>←DOIのみでも構いません。</t>
  </si>
  <si>
    <t>Center frequency (GHz)</t>
    <phoneticPr fontId="2"/>
  </si>
  <si>
    <r>
      <t>Gain S</t>
    </r>
    <r>
      <rPr>
        <vertAlign val="subscript"/>
        <sz val="11"/>
        <color theme="1"/>
        <rFont val="Arial"/>
        <family val="2"/>
      </rPr>
      <t>21</t>
    </r>
    <r>
      <rPr>
        <sz val="11"/>
        <color theme="1"/>
        <rFont val="Arial"/>
        <family val="2"/>
      </rPr>
      <t xml:space="preserve"> (dB)</t>
    </r>
    <phoneticPr fontId="2"/>
  </si>
  <si>
    <r>
      <t>P</t>
    </r>
    <r>
      <rPr>
        <vertAlign val="subscript"/>
        <sz val="11"/>
        <color theme="1"/>
        <rFont val="Arial"/>
        <family val="2"/>
      </rPr>
      <t>out, sat</t>
    </r>
    <r>
      <rPr>
        <sz val="11"/>
        <color theme="1"/>
        <rFont val="Arial"/>
        <family val="2"/>
      </rPr>
      <t xml:space="preserve"> (dBm)</t>
    </r>
    <phoneticPr fontId="2"/>
  </si>
  <si>
    <t>NF (dB)</t>
    <phoneticPr fontId="2"/>
  </si>
  <si>
    <t>Input/Output port</t>
    <phoneticPr fontId="2"/>
  </si>
  <si>
    <t>3dB Bandwidth (GHz)</t>
    <phoneticPr fontId="2"/>
  </si>
  <si>
    <r>
      <t>P</t>
    </r>
    <r>
      <rPr>
        <vertAlign val="subscript"/>
        <sz val="11"/>
        <color theme="1"/>
        <rFont val="Arial"/>
        <family val="2"/>
      </rPr>
      <t>out, sat</t>
    </r>
    <r>
      <rPr>
        <sz val="11"/>
        <color theme="1"/>
        <rFont val="Arial"/>
        <family val="2"/>
      </rPr>
      <t xml:space="preserve"> (dBm) (Other countries)</t>
    </r>
    <phoneticPr fontId="2"/>
  </si>
  <si>
    <r>
      <t>P</t>
    </r>
    <r>
      <rPr>
        <vertAlign val="subscript"/>
        <sz val="11"/>
        <color theme="1"/>
        <rFont val="Arial"/>
        <family val="2"/>
      </rPr>
      <t>out, sat</t>
    </r>
    <r>
      <rPr>
        <sz val="11"/>
        <color theme="1"/>
        <rFont val="Arial"/>
        <family val="2"/>
      </rPr>
      <t xml:space="preserve"> (dBm) (Developed in Japan)</t>
    </r>
    <phoneticPr fontId="2"/>
  </si>
  <si>
    <r>
      <t>Gain S</t>
    </r>
    <r>
      <rPr>
        <vertAlign val="subscript"/>
        <sz val="11"/>
        <color theme="1"/>
        <rFont val="Arial"/>
        <family val="2"/>
      </rPr>
      <t>21</t>
    </r>
    <r>
      <rPr>
        <sz val="11"/>
        <color theme="1"/>
        <rFont val="Arial"/>
        <family val="2"/>
      </rPr>
      <t xml:space="preserve"> (dB) (Other countries)</t>
    </r>
    <phoneticPr fontId="2"/>
  </si>
  <si>
    <r>
      <t>Gain S</t>
    </r>
    <r>
      <rPr>
        <vertAlign val="subscript"/>
        <sz val="11"/>
        <color theme="1"/>
        <rFont val="Arial"/>
        <family val="2"/>
      </rPr>
      <t>21</t>
    </r>
    <r>
      <rPr>
        <sz val="11"/>
        <color theme="1"/>
        <rFont val="Arial"/>
        <family val="2"/>
      </rPr>
      <t xml:space="preserve"> (dB) (Developed in Japan)</t>
    </r>
    <phoneticPr fontId="2"/>
  </si>
  <si>
    <t>Jack C. Tucek, Mark A. Basten, David A. Gallagher, and Kenneth E. Kreischer, "0.850 THz Vacuum Electronic Power Amplifier," IEEE International Vacuum Electronics Conference, 2014.</t>
    <phoneticPr fontId="2"/>
  </si>
  <si>
    <t>10.1109/IVEC.2014.6857535</t>
    <phoneticPr fontId="2"/>
  </si>
  <si>
    <t>J. Tucek, et al., "A Compact, High-Power 0.65 THz Source", Proc. of IVEC 2008, pp. 16-17.</t>
    <phoneticPr fontId="2"/>
  </si>
  <si>
    <t>10.1109/IVELEC.2008.4556321</t>
    <phoneticPr fontId="2"/>
  </si>
  <si>
    <t>FWG/ US</t>
    <phoneticPr fontId="2"/>
  </si>
  <si>
    <t>FWG/ China</t>
    <phoneticPr fontId="2"/>
  </si>
  <si>
    <t>Peng Hu, Wenqiang Lei, Yi Jiang, Yinhu Huang, Rui Song, Hongbin Chen, Ye Dong, "Demonstration of a Watt-Level Traveling Wave Tube Amplifier Operating Above 0.3 THz", IEEE Electron Device Letters, vol.40, no.6, pp.973-976, 2019.</t>
    <phoneticPr fontId="2"/>
  </si>
  <si>
    <t>10.1109/LED.2019.2912579</t>
    <phoneticPr fontId="2"/>
  </si>
  <si>
    <t>Duty 10%</t>
    <phoneticPr fontId="2"/>
  </si>
  <si>
    <t>Duty 0.5%</t>
    <phoneticPr fontId="2"/>
  </si>
  <si>
    <t>Duty 0.3%</t>
    <phoneticPr fontId="2"/>
  </si>
  <si>
    <t>J. C. Tucek, M. A. Basten, D. A. Gallagher and K. E. Kreischer, "Operation of a compact 1.03 THz power amplifier", Proc. IEEE Int. Vac. Electron. Conf., pp. 1-2, Apr. 2016.</t>
    <phoneticPr fontId="2"/>
  </si>
  <si>
    <t>10.1109/IVEC.2016.7561772</t>
    <phoneticPr fontId="2"/>
  </si>
  <si>
    <t>Duty 3%</t>
    <phoneticPr fontId="2"/>
  </si>
  <si>
    <t>Duty 1%</t>
    <phoneticPr fontId="2"/>
  </si>
  <si>
    <t>Duty 50%</t>
    <phoneticPr fontId="2"/>
  </si>
  <si>
    <t>10.1109/TED.2017.2682159</t>
    <phoneticPr fontId="2"/>
  </si>
  <si>
    <t>Duty n/a</t>
    <phoneticPr fontId="2"/>
  </si>
  <si>
    <t>A. Baig et al., "Performance of a nano-CNC machined 220-GHz traveling wave tube amplifier", IEEE Trans. Electron Devices, vol. 64, no. 5, pp. 2390-2397, May 2017.</t>
    <phoneticPr fontId="2"/>
  </si>
  <si>
    <t>FWG/China</t>
    <phoneticPr fontId="2"/>
  </si>
  <si>
    <r>
      <t>PAEor</t>
    </r>
    <r>
      <rPr>
        <sz val="11"/>
        <color theme="1"/>
        <rFont val="ＭＳ Ｐゴシック"/>
        <family val="2"/>
        <charset val="128"/>
      </rPr>
      <t>ビーム効率</t>
    </r>
    <r>
      <rPr>
        <sz val="11"/>
        <color theme="1"/>
        <rFont val="Arial"/>
        <family val="2"/>
      </rPr>
      <t xml:space="preserve"> (%)</t>
    </r>
    <rPh sb="8" eb="10">
      <t>コウリツ</t>
    </rPh>
    <phoneticPr fontId="2"/>
  </si>
  <si>
    <t>16.9kVx18mA=304</t>
    <phoneticPr fontId="2"/>
  </si>
  <si>
    <t>Duty 0.1%</t>
    <phoneticPr fontId="2"/>
  </si>
  <si>
    <t>16.2kVx25.2mA=408</t>
    <phoneticPr fontId="2"/>
  </si>
  <si>
    <t>20.3kVx50.6mA=1027</t>
    <phoneticPr fontId="2"/>
  </si>
  <si>
    <t>20.9kVx160mA=3334</t>
    <phoneticPr fontId="2"/>
  </si>
  <si>
    <t>21.8kVx160mA=3488</t>
    <phoneticPr fontId="2"/>
  </si>
  <si>
    <t>9.9kVx4.6mA=45.5</t>
    <phoneticPr fontId="2"/>
  </si>
  <si>
    <t>11.45kVx2.82mA=32.3</t>
    <phoneticPr fontId="2"/>
  </si>
  <si>
    <t>9.7kVx4.8mA=46.6</t>
    <phoneticPr fontId="2"/>
  </si>
  <si>
    <t>9.6kVx3.1mA=29.8</t>
    <phoneticPr fontId="2"/>
  </si>
  <si>
    <t>12.1kVx2.3mA=27.8</t>
    <phoneticPr fontId="2"/>
  </si>
  <si>
    <t>24.6kVx17mA=418.2</t>
    <phoneticPr fontId="2"/>
  </si>
  <si>
    <t>W. Lei et al., "Recent Research for G-band CW transformed folded waveguide TWT",  IRMMW-THz, 2021</t>
    <phoneticPr fontId="2"/>
  </si>
  <si>
    <t>10.1109/IRMMW-THz50926.2021.9567019</t>
    <phoneticPr fontId="2"/>
  </si>
  <si>
    <t>R. Yang et al., "Design and Experiment of 1 THz Slow Wave Structure Fabricated by Nano-CNC Technology", IEEE TRANS. ON ED, VOL. 69, NO. 5, MAY 2022</t>
    <phoneticPr fontId="2"/>
  </si>
  <si>
    <t>10.1109/TED.2022.3161255</t>
  </si>
  <si>
    <t>20kVx25mA=500</t>
    <phoneticPr fontId="2"/>
  </si>
  <si>
    <t>P. PAN et al., "0.34 THz Continuous Wave Microwave Power Module", IEEE International Vacuum Electronics Conference, 2022.</t>
    <phoneticPr fontId="2"/>
  </si>
  <si>
    <t>L. Wengiang et al., "Research for High Power G-Band Transformed Folded Waveguide Pulsed Traveling Wave Tube", IEEE International Vacuum Electronics Coference,2022.</t>
    <phoneticPr fontId="2"/>
  </si>
  <si>
    <t>11.7kVx105mA=1228.5</t>
    <phoneticPr fontId="2"/>
  </si>
  <si>
    <t>Duty 100%</t>
    <phoneticPr fontId="2"/>
  </si>
  <si>
    <t>FWG/PM/US</t>
    <phoneticPr fontId="2"/>
  </si>
  <si>
    <t>FWG/PPM/China</t>
    <phoneticPr fontId="2"/>
  </si>
  <si>
    <t>20kVx144mA=2880</t>
    <phoneticPr fontId="2"/>
  </si>
  <si>
    <t>17kVx35mA=595</t>
    <phoneticPr fontId="2"/>
  </si>
  <si>
    <t>20.95kVx113mA=2367</t>
    <phoneticPr fontId="2"/>
  </si>
  <si>
    <t>18.71kVx56.6mA=1059</t>
    <phoneticPr fontId="2"/>
  </si>
  <si>
    <t>24.33kVx83.58mA=2033</t>
    <phoneticPr fontId="2"/>
  </si>
  <si>
    <t>19.7kVx100mA=1970</t>
    <phoneticPr fontId="2"/>
  </si>
  <si>
    <t>15.4kVx22mA=339</t>
    <phoneticPr fontId="2"/>
  </si>
  <si>
    <t>FWG/PPM/US</t>
    <phoneticPr fontId="2"/>
  </si>
  <si>
    <t>duty 30%</t>
    <phoneticPr fontId="2"/>
  </si>
  <si>
    <t>Dutty 100%</t>
    <phoneticPr fontId="2"/>
  </si>
  <si>
    <t>16.5kVx50mA=825</t>
    <phoneticPr fontId="2"/>
  </si>
  <si>
    <t>Y. Hu, et al.,"Performance Enhancement of W-band CW TWT", Proc. Of IVEC 2011, pp.21-22.</t>
    <phoneticPr fontId="2"/>
  </si>
  <si>
    <t>C. D. Joye, et al., "Demonstration of a High Power, Wideband 220 GHz Serpentine Waveguide Amplifier Fabricated by UV-LIGA", IEEE International Vacuum Electronics Conference, 2013.</t>
    <phoneticPr fontId="2"/>
  </si>
  <si>
    <t>L. Wengiang et al., "Development of D-band Continuous-wave Folded Waveguide Traveling-Wave Tube", IEEE International Vacuum Electronics Coference, 2015.</t>
    <phoneticPr fontId="2"/>
  </si>
  <si>
    <t>P. Pan et al., "Development of G band Folded Waveguide TWTs", IEEE International Vacuum Electronics Coference, 2016.</t>
    <phoneticPr fontId="2"/>
  </si>
  <si>
    <t>M. A. Basten, et. Al., "233 GHz High Power Amplifier Development at Northrop Grumman",  IEEE International Vacuum Electronics Coference, 2016.</t>
    <phoneticPr fontId="2"/>
  </si>
  <si>
    <t>P.Hu et al., "Development of a 0.32 THz Folded Waveguide TWT", IEEE International Vacuum Electronics Coference, 2017.</t>
    <phoneticPr fontId="2"/>
  </si>
  <si>
    <t>A.M.Cook et al.,"Demonstration of a W-band Traveling-Wave Tube Power Amplifier with 10GHz Bandwidth", IEEE International Vacuum Electronics Coference, 2020.</t>
    <phoneticPr fontId="2"/>
  </si>
  <si>
    <t>F. Li et al.,"A W-Band Efficiency-Improved Folded Waveguide Traveling Wave Tube", IEEE International Vacuum Electronics Coference, 2018.</t>
    <phoneticPr fontId="2"/>
  </si>
  <si>
    <t>Y. Liu et al., "Test of D-band Folded Waveguide Traveling-wave Tube",  IEEE International Vacuum Electronics Conference, 2022.</t>
    <phoneticPr fontId="2"/>
  </si>
  <si>
    <t>FWG/ PM/US</t>
    <phoneticPr fontId="2"/>
  </si>
  <si>
    <t>C. Armstrong, et al.,"A compact G-band MPM power amplifier for high-resolution airborne radar", IEEE International Vacuum Electronics Coference, 2017.</t>
    <phoneticPr fontId="2"/>
  </si>
  <si>
    <t>20kVx100mA=2000</t>
    <phoneticPr fontId="2"/>
  </si>
  <si>
    <t>C.Wan, et al.,"A 100 Watt W-Band MPM", IEEE International Vacuum Electronics Coference, 2013.</t>
    <phoneticPr fontId="2"/>
  </si>
  <si>
    <t>10.1109/IVEC.2017.8289710</t>
  </si>
  <si>
    <t>10.1109/IVEC.2016.7561774</t>
  </si>
  <si>
    <r>
      <t>24.1kVx23mA</t>
    </r>
    <r>
      <rPr>
        <sz val="11"/>
        <rFont val="ＭＳ Ｐゴシック"/>
        <family val="2"/>
        <charset val="128"/>
      </rPr>
      <t>＝</t>
    </r>
    <r>
      <rPr>
        <sz val="11"/>
        <rFont val="Arial"/>
        <family val="2"/>
      </rPr>
      <t>554</t>
    </r>
    <phoneticPr fontId="2"/>
  </si>
  <si>
    <r>
      <t xml:space="preserve">Duty </t>
    </r>
    <r>
      <rPr>
        <sz val="11"/>
        <rFont val="ＭＳ Ｐゴシック"/>
        <family val="2"/>
        <charset val="128"/>
      </rPr>
      <t>１</t>
    </r>
    <r>
      <rPr>
        <sz val="11"/>
        <rFont val="Arial"/>
        <family val="2"/>
      </rPr>
      <t>0%</t>
    </r>
    <phoneticPr fontId="2"/>
  </si>
  <si>
    <r>
      <t xml:space="preserve">Duty </t>
    </r>
    <r>
      <rPr>
        <sz val="11"/>
        <rFont val="ＭＳ Ｐゴシック"/>
        <family val="2"/>
        <charset val="128"/>
      </rPr>
      <t>１</t>
    </r>
    <r>
      <rPr>
        <sz val="11"/>
        <rFont val="Arial"/>
        <family val="2"/>
      </rPr>
      <t>00%</t>
    </r>
    <phoneticPr fontId="2"/>
  </si>
  <si>
    <t>11.4kVx2.8mA=31.9</t>
  </si>
  <si>
    <t>Duty 11%</t>
    <phoneticPr fontId="2"/>
  </si>
  <si>
    <t>10.1109/IVEC.2011.5746855</t>
  </si>
  <si>
    <t>10.1109/IVEC.2013.6571011</t>
  </si>
  <si>
    <t>10.1109/IVEC.2013.6571005</t>
  </si>
  <si>
    <t>10.1109/IVEC.2015.7223857</t>
  </si>
  <si>
    <t>10.1109/IVEC.2016.7561775</t>
  </si>
  <si>
    <t>10.1109/IVEC.2017.8289548</t>
  </si>
  <si>
    <t>10.1109/IVEC.2018.8391527</t>
  </si>
  <si>
    <t>10.1109/IVEC.2018.8391500</t>
  </si>
  <si>
    <t>10.1109/TED.2021.3068926</t>
  </si>
  <si>
    <r>
      <t xml:space="preserve">L. Wenqiang, et al., </t>
    </r>
    <r>
      <rPr>
        <sz val="11"/>
        <rFont val="ＭＳ Ｐゴシック"/>
        <family val="2"/>
        <charset val="128"/>
      </rPr>
      <t>”</t>
    </r>
    <r>
      <rPr>
        <sz val="11"/>
        <rFont val="Arial"/>
        <family val="2"/>
      </rPr>
      <t>Progress of G-band Folded Waveguide Pulsed Traveling Wave Tube</t>
    </r>
    <r>
      <rPr>
        <sz val="11"/>
        <rFont val="ＭＳ Ｐゴシック"/>
        <family val="2"/>
        <charset val="128"/>
      </rPr>
      <t xml:space="preserve">”, </t>
    </r>
    <r>
      <rPr>
        <sz val="11"/>
        <rFont val="Arial"/>
        <family val="2"/>
      </rPr>
      <t>IEEE International Vacuum Electronics Coference, 2018</t>
    </r>
    <r>
      <rPr>
        <sz val="11"/>
        <rFont val="ＭＳ Ｐゴシック"/>
        <family val="2"/>
        <charset val="128"/>
      </rPr>
      <t>.</t>
    </r>
    <phoneticPr fontId="2"/>
  </si>
  <si>
    <t>DV/CNC/US</t>
    <phoneticPr fontId="2"/>
  </si>
  <si>
    <t>FWG/UVLIGA/US</t>
    <phoneticPr fontId="2"/>
  </si>
  <si>
    <t>DV/China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</si>
</sst>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Arial"/>
      <family val="2"/>
    </font>
    <font>
      <sz val="6"/>
      <name val="游ゴシック"/>
      <family val="2"/>
      <charset val="128"/>
      <scheme val="minor"/>
    </font>
    <font>
      <vertAlign val="subscript"/>
      <sz val="11"/>
      <color theme="1"/>
      <name val="Arial"/>
      <family val="2"/>
    </font>
    <font>
      <sz val="11"/>
      <color theme="1"/>
      <name val="游ゴシック"/>
      <family val="2"/>
      <scheme val="minor"/>
    </font>
    <font>
      <sz val="11"/>
      <color theme="1"/>
      <name val="ＭＳ Ｐゴシック"/>
      <family val="2"/>
      <charset val="128"/>
    </font>
    <font>
      <sz val="11"/>
      <color rgb="FFFF0000"/>
      <name val="Arial"/>
      <family val="2"/>
    </font>
    <font>
      <sz val="11"/>
      <color rgb="FFFF0000"/>
      <name val="游ゴシック"/>
      <family val="2"/>
      <charset val="128"/>
      <scheme val="minor"/>
    </font>
    <font>
      <sz val="11"/>
      <name val="Arial"/>
      <family val="2"/>
    </font>
    <font>
      <sz val="1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2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D8D8D8"/>
        <bgColor rgb="FFD8D8D8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1" fillId="2" borderId="1" xfId="0" applyFont="1" applyFill="1" applyBorder="1">
      <alignment vertical="center"/>
    </xf>
    <xf numFmtId="0" fontId="1" fillId="2" borderId="2" xfId="0" applyFont="1" applyFill="1" applyBorder="1">
      <alignment vertical="center"/>
    </xf>
    <xf numFmtId="0" fontId="1" fillId="0" borderId="3" xfId="0" applyFont="1" applyBorder="1">
      <alignment vertical="center"/>
    </xf>
    <xf numFmtId="0" fontId="1" fillId="3" borderId="4" xfId="0" applyFont="1" applyFill="1" applyBorder="1">
      <alignment vertical="center"/>
    </xf>
    <xf numFmtId="0" fontId="1" fillId="3" borderId="1" xfId="0" applyFont="1" applyFill="1" applyBorder="1">
      <alignment vertical="center"/>
    </xf>
    <xf numFmtId="0" fontId="4" fillId="0" borderId="0" xfId="0" applyFont="1">
      <alignment vertical="center"/>
    </xf>
    <xf numFmtId="0" fontId="1" fillId="0" borderId="5" xfId="0" applyFont="1" applyBorder="1">
      <alignment vertical="center"/>
    </xf>
    <xf numFmtId="0" fontId="1" fillId="0" borderId="4" xfId="0" applyFont="1" applyBorder="1">
      <alignment vertical="center"/>
    </xf>
    <xf numFmtId="0" fontId="1" fillId="0" borderId="1" xfId="0" applyFont="1" applyBorder="1">
      <alignment vertical="center"/>
    </xf>
    <xf numFmtId="0" fontId="1" fillId="0" borderId="2" xfId="0" applyFont="1" applyBorder="1">
      <alignment vertical="center"/>
    </xf>
    <xf numFmtId="0" fontId="6" fillId="0" borderId="1" xfId="0" applyFont="1" applyBorder="1">
      <alignment vertical="center"/>
    </xf>
    <xf numFmtId="0" fontId="7" fillId="0" borderId="0" xfId="0" applyFont="1">
      <alignment vertical="center"/>
    </xf>
    <xf numFmtId="0" fontId="8" fillId="0" borderId="1" xfId="0" applyFont="1" applyBorder="1">
      <alignment vertical="center"/>
    </xf>
    <xf numFmtId="0" fontId="8" fillId="0" borderId="5" xfId="0" applyFont="1" applyBorder="1">
      <alignment vertical="center"/>
    </xf>
    <xf numFmtId="0" fontId="9" fillId="0" borderId="0" xfId="0" applyFont="1">
      <alignment vertical="center"/>
    </xf>
    <xf numFmtId="0" fontId="8" fillId="0" borderId="0" xfId="0" applyFont="1">
      <alignment vertical="center"/>
    </xf>
    <xf numFmtId="0" fontId="8" fillId="0" borderId="6" xfId="0" applyFont="1" applyBorder="1">
      <alignment vertical="center"/>
    </xf>
    <xf numFmtId="0" fontId="0" fillId="0" borderId="0" xfId="0">
      <alignment vertical="center"/>
    </xf>
    <xf numFmtId="0" fontId="8" fillId="0" borderId="3" xfId="0" applyFont="1" applyBorder="1">
      <alignment vertical="center"/>
    </xf>
    <xf numFmtId="0" fontId="8" fillId="0" borderId="4" xfId="0" applyFont="1" applyBorder="1">
      <alignment vertical="center"/>
    </xf>
    <xf numFmtId="0" fontId="8" fillId="0" borderId="10" xfId="0" applyFont="1" applyBorder="1">
      <alignment vertical="center"/>
    </xf>
    <xf numFmtId="0" fontId="8" fillId="0" borderId="7" xfId="0" applyFont="1" applyBorder="1">
      <alignment vertical="center"/>
    </xf>
    <xf numFmtId="0" fontId="11" fillId="0" borderId="5" xfId="0" applyFont="1" applyBorder="1">
      <alignment vertical="center"/>
    </xf>
    <xf numFmtId="0" fontId="1" fillId="2" borderId="11" xfId="0" applyFont="1" applyFill="1" applyBorder="1">
      <alignment vertical="center"/>
    </xf>
    <xf numFmtId="0" fontId="1" fillId="0" borderId="1" xfId="0" applyFont="1" applyBorder="1">
      <alignment vertical="center"/>
    </xf>
    <xf numFmtId="0" fontId="1" fillId="4" borderId="12" xfId="0" applyFont="1" applyFill="1" applyBorder="1">
      <alignment vertical="center"/>
    </xf>
    <xf numFmtId="0" fontId="1" fillId="0" borderId="13" xfId="0" applyFont="1" applyBorder="1">
      <alignment vertical="center"/>
    </xf>
    <xf numFmtId="0" fontId="6" fillId="0" borderId="13" xfId="0" applyFont="1" applyBorder="1">
      <alignment vertical="center"/>
    </xf>
    <xf numFmtId="0" fontId="1" fillId="0" borderId="14" xfId="0" applyFont="1" applyBorder="1">
      <alignment vertical="center"/>
    </xf>
    <xf numFmtId="0" fontId="1" fillId="0" borderId="1" xfId="0" applyFont="1" applyBorder="1" applyAlignment="1">
      <alignment vertical="center"/>
    </xf>
    <xf numFmtId="0" fontId="0" fillId="0" borderId="1" xfId="0" applyBorder="1">
      <alignment vertical="center"/>
    </xf>
    <xf numFmtId="0" fontId="10" fillId="0" borderId="1" xfId="0" applyFont="1" applyBorder="1" applyAlignment="1">
      <alignment vertical="center"/>
    </xf>
    <xf numFmtId="0" fontId="9" fillId="0" borderId="1" xfId="0" applyFont="1" applyBorder="1">
      <alignment vertical="center"/>
    </xf>
    <xf numFmtId="0" fontId="8" fillId="0" borderId="8" xfId="0" applyFont="1" applyBorder="1">
      <alignment vertical="center"/>
    </xf>
    <xf numFmtId="0" fontId="8" fillId="0" borderId="9" xfId="0" applyFont="1" applyBorder="1">
      <alignment vertical="center"/>
    </xf>
    <xf numFmtId="0" fontId="8" fillId="0" borderId="2" xfId="0" applyFont="1" applyBorder="1">
      <alignment vertical="center"/>
    </xf>
    <xf numFmtId="0" fontId="8" fillId="0" borderId="5" xfId="0" applyFont="1" applyBorder="1" applyAlignment="1">
      <alignment vertical="center"/>
    </xf>
    <xf numFmtId="0" fontId="8" fillId="0" borderId="0" xfId="0" quotePrefix="1" applyFont="1">
      <alignment vertical="center"/>
    </xf>
    <xf numFmtId="0" fontId="6" fillId="2" borderId="1" xfId="0" applyFont="1" applyFill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TWTAdata!$Q$1</c:f>
              <c:strCache>
                <c:ptCount val="1"/>
                <c:pt idx="0">
                  <c:v>Pout, sat (dBm) (Other countries)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TWTAdata!$B$2:$B$94</c:f>
              <c:numCache>
                <c:formatCode>General</c:formatCode>
                <c:ptCount val="93"/>
                <c:pt idx="0">
                  <c:v>656</c:v>
                </c:pt>
                <c:pt idx="1">
                  <c:v>96.7</c:v>
                </c:pt>
                <c:pt idx="2">
                  <c:v>94</c:v>
                </c:pt>
                <c:pt idx="3">
                  <c:v>218.4</c:v>
                </c:pt>
                <c:pt idx="4">
                  <c:v>850</c:v>
                </c:pt>
                <c:pt idx="5">
                  <c:v>140.30000000000001</c:v>
                </c:pt>
                <c:pt idx="6">
                  <c:v>225.1</c:v>
                </c:pt>
                <c:pt idx="7">
                  <c:v>233.6</c:v>
                </c:pt>
                <c:pt idx="8">
                  <c:v>640</c:v>
                </c:pt>
                <c:pt idx="9">
                  <c:v>670</c:v>
                </c:pt>
                <c:pt idx="10">
                  <c:v>850</c:v>
                </c:pt>
                <c:pt idx="11">
                  <c:v>1030</c:v>
                </c:pt>
                <c:pt idx="12">
                  <c:v>214</c:v>
                </c:pt>
                <c:pt idx="13">
                  <c:v>200</c:v>
                </c:pt>
                <c:pt idx="14">
                  <c:v>234</c:v>
                </c:pt>
                <c:pt idx="15">
                  <c:v>318.2</c:v>
                </c:pt>
                <c:pt idx="16">
                  <c:v>92.5</c:v>
                </c:pt>
                <c:pt idx="17">
                  <c:v>221.5</c:v>
                </c:pt>
                <c:pt idx="18">
                  <c:v>336.96</c:v>
                </c:pt>
                <c:pt idx="19">
                  <c:v>93</c:v>
                </c:pt>
                <c:pt idx="20">
                  <c:v>220</c:v>
                </c:pt>
                <c:pt idx="21">
                  <c:v>1030</c:v>
                </c:pt>
                <c:pt idx="22">
                  <c:v>344</c:v>
                </c:pt>
                <c:pt idx="23">
                  <c:v>152</c:v>
                </c:pt>
                <c:pt idx="24">
                  <c:v>218</c:v>
                </c:pt>
              </c:numCache>
            </c:numRef>
          </c:xVal>
          <c:yVal>
            <c:numRef>
              <c:f>TWTAdata!$Q$2:$Q$94</c:f>
              <c:numCache>
                <c:formatCode>General</c:formatCode>
                <c:ptCount val="93"/>
                <c:pt idx="0">
                  <c:v>17.16</c:v>
                </c:pt>
                <c:pt idx="1">
                  <c:v>37</c:v>
                </c:pt>
                <c:pt idx="2">
                  <c:v>50</c:v>
                </c:pt>
                <c:pt idx="3">
                  <c:v>48.3</c:v>
                </c:pt>
                <c:pt idx="4">
                  <c:v>15.95</c:v>
                </c:pt>
                <c:pt idx="5">
                  <c:v>38.630000000000003</c:v>
                </c:pt>
                <c:pt idx="6">
                  <c:v>24.29</c:v>
                </c:pt>
                <c:pt idx="7">
                  <c:v>49</c:v>
                </c:pt>
                <c:pt idx="8">
                  <c:v>24.13</c:v>
                </c:pt>
                <c:pt idx="9">
                  <c:v>18.510000000000002</c:v>
                </c:pt>
                <c:pt idx="10">
                  <c:v>15.91</c:v>
                </c:pt>
                <c:pt idx="11">
                  <c:v>14.62</c:v>
                </c:pt>
                <c:pt idx="12">
                  <c:v>40</c:v>
                </c:pt>
                <c:pt idx="13">
                  <c:v>50.29</c:v>
                </c:pt>
                <c:pt idx="14">
                  <c:v>45</c:v>
                </c:pt>
                <c:pt idx="15">
                  <c:v>21.27</c:v>
                </c:pt>
                <c:pt idx="16">
                  <c:v>50.79</c:v>
                </c:pt>
                <c:pt idx="17">
                  <c:v>42.04</c:v>
                </c:pt>
                <c:pt idx="18">
                  <c:v>34.909999999999997</c:v>
                </c:pt>
                <c:pt idx="19">
                  <c:v>53.32</c:v>
                </c:pt>
                <c:pt idx="20">
                  <c:v>44.5</c:v>
                </c:pt>
                <c:pt idx="21">
                  <c:v>26</c:v>
                </c:pt>
                <c:pt idx="22">
                  <c:v>32</c:v>
                </c:pt>
                <c:pt idx="23">
                  <c:v>41.87</c:v>
                </c:pt>
                <c:pt idx="24">
                  <c:v>48.8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F05-4BA5-B267-B7DFC39842CE}"/>
            </c:ext>
          </c:extLst>
        </c:ser>
        <c:ser>
          <c:idx val="1"/>
          <c:order val="1"/>
          <c:tx>
            <c:strRef>
              <c:f>TWTAdata!$R$1</c:f>
              <c:strCache>
                <c:ptCount val="1"/>
                <c:pt idx="0">
                  <c:v>Pout, sat (dBm) (Developed in Japan)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Pt>
            <c:idx val="3"/>
            <c:marker>
              <c:symbol val="circle"/>
              <c:size val="5"/>
              <c:spPr>
                <a:solidFill>
                  <a:schemeClr val="accent2"/>
                </a:solidFill>
                <a:ln w="9525">
                  <a:solidFill>
                    <a:schemeClr val="accent2"/>
                  </a:solidFill>
                </a:ln>
                <a:effectLst/>
              </c:spPr>
            </c:marker>
            <c:bubble3D val="0"/>
            <c:spPr>
              <a:ln w="25400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0650-4F02-91A4-545A97E5906C}"/>
              </c:ext>
            </c:extLst>
          </c:dPt>
          <c:xVal>
            <c:numRef>
              <c:f>TWTAdata!$B$6:$B$94</c:f>
              <c:numCache>
                <c:formatCode>General</c:formatCode>
                <c:ptCount val="89"/>
                <c:pt idx="0">
                  <c:v>850</c:v>
                </c:pt>
                <c:pt idx="1">
                  <c:v>140.30000000000001</c:v>
                </c:pt>
                <c:pt idx="2">
                  <c:v>225.1</c:v>
                </c:pt>
                <c:pt idx="3">
                  <c:v>233.6</c:v>
                </c:pt>
                <c:pt idx="4">
                  <c:v>640</c:v>
                </c:pt>
                <c:pt idx="5">
                  <c:v>670</c:v>
                </c:pt>
                <c:pt idx="6">
                  <c:v>850</c:v>
                </c:pt>
                <c:pt idx="7">
                  <c:v>1030</c:v>
                </c:pt>
                <c:pt idx="8">
                  <c:v>214</c:v>
                </c:pt>
                <c:pt idx="9">
                  <c:v>200</c:v>
                </c:pt>
                <c:pt idx="10">
                  <c:v>234</c:v>
                </c:pt>
                <c:pt idx="11">
                  <c:v>318.2</c:v>
                </c:pt>
                <c:pt idx="12">
                  <c:v>92.5</c:v>
                </c:pt>
                <c:pt idx="13">
                  <c:v>221.5</c:v>
                </c:pt>
                <c:pt idx="14">
                  <c:v>336.96</c:v>
                </c:pt>
                <c:pt idx="15">
                  <c:v>93</c:v>
                </c:pt>
                <c:pt idx="16">
                  <c:v>220</c:v>
                </c:pt>
                <c:pt idx="17">
                  <c:v>1030</c:v>
                </c:pt>
                <c:pt idx="18">
                  <c:v>344</c:v>
                </c:pt>
                <c:pt idx="19">
                  <c:v>152</c:v>
                </c:pt>
                <c:pt idx="20">
                  <c:v>218</c:v>
                </c:pt>
              </c:numCache>
            </c:numRef>
          </c:xVal>
          <c:yVal>
            <c:numRef>
              <c:f>TWTAdata!$R$6:$R$94</c:f>
              <c:numCache>
                <c:formatCode>General</c:formatCode>
                <c:ptCount val="89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F05-4BA5-B267-B7DFC39842CE}"/>
            </c:ext>
          </c:extLst>
        </c:ser>
        <c:ser>
          <c:idx val="2"/>
          <c:order val="2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TWTAdata!$B$2:$B$26</c:f>
              <c:numCache>
                <c:formatCode>General</c:formatCode>
                <c:ptCount val="25"/>
                <c:pt idx="0">
                  <c:v>656</c:v>
                </c:pt>
                <c:pt idx="1">
                  <c:v>96.7</c:v>
                </c:pt>
                <c:pt idx="2">
                  <c:v>94</c:v>
                </c:pt>
                <c:pt idx="3">
                  <c:v>218.4</c:v>
                </c:pt>
                <c:pt idx="4">
                  <c:v>850</c:v>
                </c:pt>
                <c:pt idx="5">
                  <c:v>140.30000000000001</c:v>
                </c:pt>
                <c:pt idx="6">
                  <c:v>225.1</c:v>
                </c:pt>
                <c:pt idx="7">
                  <c:v>233.6</c:v>
                </c:pt>
                <c:pt idx="8">
                  <c:v>640</c:v>
                </c:pt>
                <c:pt idx="9">
                  <c:v>670</c:v>
                </c:pt>
                <c:pt idx="10">
                  <c:v>850</c:v>
                </c:pt>
                <c:pt idx="11">
                  <c:v>1030</c:v>
                </c:pt>
                <c:pt idx="12">
                  <c:v>214</c:v>
                </c:pt>
                <c:pt idx="13">
                  <c:v>200</c:v>
                </c:pt>
                <c:pt idx="14">
                  <c:v>234</c:v>
                </c:pt>
                <c:pt idx="15">
                  <c:v>318.2</c:v>
                </c:pt>
                <c:pt idx="16">
                  <c:v>92.5</c:v>
                </c:pt>
                <c:pt idx="17">
                  <c:v>221.5</c:v>
                </c:pt>
                <c:pt idx="18">
                  <c:v>336.96</c:v>
                </c:pt>
                <c:pt idx="19">
                  <c:v>93</c:v>
                </c:pt>
                <c:pt idx="20">
                  <c:v>220</c:v>
                </c:pt>
                <c:pt idx="21">
                  <c:v>1030</c:v>
                </c:pt>
                <c:pt idx="22">
                  <c:v>344</c:v>
                </c:pt>
                <c:pt idx="23">
                  <c:v>152</c:v>
                </c:pt>
                <c:pt idx="24">
                  <c:v>218</c:v>
                </c:pt>
              </c:numCache>
            </c:numRef>
          </c:xVal>
          <c:yVal>
            <c:numRef>
              <c:f>TWTAdata!$E$2:$E$26</c:f>
              <c:numCache>
                <c:formatCode>General</c:formatCode>
                <c:ptCount val="25"/>
                <c:pt idx="0">
                  <c:v>17.16</c:v>
                </c:pt>
                <c:pt idx="1">
                  <c:v>37</c:v>
                </c:pt>
                <c:pt idx="2">
                  <c:v>50</c:v>
                </c:pt>
                <c:pt idx="3">
                  <c:v>48.3</c:v>
                </c:pt>
                <c:pt idx="4">
                  <c:v>15.95</c:v>
                </c:pt>
                <c:pt idx="5">
                  <c:v>38.630000000000003</c:v>
                </c:pt>
                <c:pt idx="6">
                  <c:v>24.29</c:v>
                </c:pt>
                <c:pt idx="7">
                  <c:v>49</c:v>
                </c:pt>
                <c:pt idx="8">
                  <c:v>24.13</c:v>
                </c:pt>
                <c:pt idx="9">
                  <c:v>18.510000000000002</c:v>
                </c:pt>
                <c:pt idx="10">
                  <c:v>15.91</c:v>
                </c:pt>
                <c:pt idx="11">
                  <c:v>14.62</c:v>
                </c:pt>
                <c:pt idx="12">
                  <c:v>40</c:v>
                </c:pt>
                <c:pt idx="13">
                  <c:v>50.29</c:v>
                </c:pt>
                <c:pt idx="14">
                  <c:v>45</c:v>
                </c:pt>
                <c:pt idx="15">
                  <c:v>21.27</c:v>
                </c:pt>
                <c:pt idx="16">
                  <c:v>50.79</c:v>
                </c:pt>
                <c:pt idx="17">
                  <c:v>42.04</c:v>
                </c:pt>
                <c:pt idx="18">
                  <c:v>34.909999999999997</c:v>
                </c:pt>
                <c:pt idx="19">
                  <c:v>53.32</c:v>
                </c:pt>
                <c:pt idx="20">
                  <c:v>44.5</c:v>
                </c:pt>
                <c:pt idx="21">
                  <c:v>26</c:v>
                </c:pt>
                <c:pt idx="22">
                  <c:v>32</c:v>
                </c:pt>
                <c:pt idx="23">
                  <c:v>41.87</c:v>
                </c:pt>
                <c:pt idx="24">
                  <c:v>48.8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A28-4F67-8F7B-39A153194F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52015984"/>
        <c:axId val="639531088"/>
      </c:scatterChart>
      <c:valAx>
        <c:axId val="752015984"/>
        <c:scaling>
          <c:orientation val="minMax"/>
          <c:max val="1200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Frequency (GHz)</a:t>
                </a:r>
              </a:p>
            </c:rich>
          </c:tx>
          <c:layout>
            <c:manualLayout>
              <c:xMode val="edge"/>
              <c:yMode val="edge"/>
              <c:x val="0.38138980557116214"/>
              <c:y val="0.9112773078297788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in"/>
        <c:minorTickMark val="in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39531088"/>
        <c:crossesAt val="-50"/>
        <c:crossBetween val="midCat"/>
      </c:valAx>
      <c:valAx>
        <c:axId val="639531088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Saturated power (dBm)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in"/>
        <c:minorTickMark val="in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52015984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400">
          <a:solidFill>
            <a:sysClr val="windowText" lastClr="000000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TWTAdata!$C$1</c:f>
              <c:strCache>
                <c:ptCount val="1"/>
                <c:pt idx="0">
                  <c:v>3dB Bandwidth (GHz)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Pt>
            <c:idx val="18"/>
            <c:marker>
              <c:symbol val="circle"/>
              <c:size val="5"/>
              <c:spPr>
                <a:solidFill>
                  <a:schemeClr val="accent1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0ADA-499F-8E63-0C6DCCDD930A}"/>
              </c:ext>
            </c:extLst>
          </c:dPt>
          <c:xVal>
            <c:numRef>
              <c:f>TWTAdata!$B$6:$B$94</c:f>
              <c:numCache>
                <c:formatCode>General</c:formatCode>
                <c:ptCount val="89"/>
                <c:pt idx="0">
                  <c:v>850</c:v>
                </c:pt>
                <c:pt idx="1">
                  <c:v>140.30000000000001</c:v>
                </c:pt>
                <c:pt idx="2">
                  <c:v>225.1</c:v>
                </c:pt>
                <c:pt idx="3">
                  <c:v>233.6</c:v>
                </c:pt>
                <c:pt idx="4">
                  <c:v>640</c:v>
                </c:pt>
                <c:pt idx="5">
                  <c:v>670</c:v>
                </c:pt>
                <c:pt idx="6">
                  <c:v>850</c:v>
                </c:pt>
                <c:pt idx="7">
                  <c:v>1030</c:v>
                </c:pt>
                <c:pt idx="8">
                  <c:v>214</c:v>
                </c:pt>
                <c:pt idx="9">
                  <c:v>200</c:v>
                </c:pt>
                <c:pt idx="10">
                  <c:v>234</c:v>
                </c:pt>
                <c:pt idx="11">
                  <c:v>318.2</c:v>
                </c:pt>
                <c:pt idx="12">
                  <c:v>92.5</c:v>
                </c:pt>
                <c:pt idx="13">
                  <c:v>221.5</c:v>
                </c:pt>
                <c:pt idx="14">
                  <c:v>336.96</c:v>
                </c:pt>
                <c:pt idx="15">
                  <c:v>93</c:v>
                </c:pt>
                <c:pt idx="16">
                  <c:v>220</c:v>
                </c:pt>
                <c:pt idx="17">
                  <c:v>1030</c:v>
                </c:pt>
                <c:pt idx="18">
                  <c:v>344</c:v>
                </c:pt>
                <c:pt idx="19">
                  <c:v>152</c:v>
                </c:pt>
                <c:pt idx="20">
                  <c:v>218</c:v>
                </c:pt>
              </c:numCache>
            </c:numRef>
          </c:xVal>
          <c:yVal>
            <c:numRef>
              <c:f>TWTAdata!$C$6:$C$94</c:f>
              <c:numCache>
                <c:formatCode>General</c:formatCode>
                <c:ptCount val="89"/>
                <c:pt idx="0">
                  <c:v>11</c:v>
                </c:pt>
                <c:pt idx="1">
                  <c:v>3</c:v>
                </c:pt>
                <c:pt idx="2">
                  <c:v>3</c:v>
                </c:pt>
                <c:pt idx="3">
                  <c:v>2</c:v>
                </c:pt>
                <c:pt idx="4">
                  <c:v>15</c:v>
                </c:pt>
                <c:pt idx="5">
                  <c:v>15</c:v>
                </c:pt>
                <c:pt idx="6">
                  <c:v>15</c:v>
                </c:pt>
                <c:pt idx="7">
                  <c:v>5</c:v>
                </c:pt>
                <c:pt idx="8">
                  <c:v>14</c:v>
                </c:pt>
                <c:pt idx="9">
                  <c:v>5</c:v>
                </c:pt>
                <c:pt idx="10">
                  <c:v>3.5</c:v>
                </c:pt>
                <c:pt idx="11">
                  <c:v>2</c:v>
                </c:pt>
                <c:pt idx="12">
                  <c:v>3</c:v>
                </c:pt>
                <c:pt idx="13">
                  <c:v>5</c:v>
                </c:pt>
                <c:pt idx="14">
                  <c:v>2.6</c:v>
                </c:pt>
                <c:pt idx="15">
                  <c:v>10</c:v>
                </c:pt>
                <c:pt idx="16">
                  <c:v>7</c:v>
                </c:pt>
                <c:pt idx="17">
                  <c:v>3</c:v>
                </c:pt>
                <c:pt idx="18">
                  <c:v>30</c:v>
                </c:pt>
                <c:pt idx="19">
                  <c:v>5</c:v>
                </c:pt>
                <c:pt idx="20">
                  <c:v>5.5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C36-451F-A458-89594740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52015984"/>
        <c:axId val="639531088"/>
      </c:scatterChart>
      <c:valAx>
        <c:axId val="752015984"/>
        <c:scaling>
          <c:orientation val="minMax"/>
          <c:max val="1200"/>
          <c:min val="0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Frequency (GHz)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in"/>
        <c:minorTickMark val="in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39531088"/>
        <c:crossesAt val="-50"/>
        <c:crossBetween val="midCat"/>
      </c:valAx>
      <c:valAx>
        <c:axId val="639531088"/>
        <c:scaling>
          <c:logBase val="10"/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Bandwidth (GHz)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in"/>
        <c:minorTickMark val="in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52015984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400">
          <a:solidFill>
            <a:sysClr val="windowText" lastClr="000000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1"/>
          <c:order val="0"/>
          <c:tx>
            <c:strRef>
              <c:f>TWTAdata!$E$1</c:f>
              <c:strCache>
                <c:ptCount val="1"/>
                <c:pt idx="0">
                  <c:v>Pout, sat (dBm)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Pt>
            <c:idx val="3"/>
            <c:marker>
              <c:symbol val="circle"/>
              <c:size val="5"/>
              <c:spPr>
                <a:solidFill>
                  <a:schemeClr val="accent2"/>
                </a:solidFill>
                <a:ln w="9525">
                  <a:solidFill>
                    <a:schemeClr val="accent2"/>
                  </a:solidFill>
                </a:ln>
                <a:effectLst/>
              </c:spPr>
            </c:marker>
            <c:bubble3D val="0"/>
            <c:spPr>
              <a:ln w="25400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7-137D-4F5E-8899-D81CA6D572B2}"/>
              </c:ext>
            </c:extLst>
          </c:dPt>
          <c:xVal>
            <c:numRef>
              <c:f>TWTAdata!$L$6:$L$94</c:f>
              <c:numCache>
                <c:formatCode>General</c:formatCode>
                <c:ptCount val="89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2016</c:v>
                </c:pt>
                <c:pt idx="4">
                  <c:v>2016</c:v>
                </c:pt>
                <c:pt idx="5">
                  <c:v>2016</c:v>
                </c:pt>
                <c:pt idx="6">
                  <c:v>2016</c:v>
                </c:pt>
                <c:pt idx="7">
                  <c:v>2016</c:v>
                </c:pt>
                <c:pt idx="8">
                  <c:v>2017</c:v>
                </c:pt>
                <c:pt idx="9">
                  <c:v>2017</c:v>
                </c:pt>
                <c:pt idx="10">
                  <c:v>2017</c:v>
                </c:pt>
                <c:pt idx="11">
                  <c:v>2017</c:v>
                </c:pt>
                <c:pt idx="12">
                  <c:v>2018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2022</c:v>
                </c:pt>
                <c:pt idx="19">
                  <c:v>2022</c:v>
                </c:pt>
                <c:pt idx="20">
                  <c:v>2022</c:v>
                </c:pt>
              </c:numCache>
            </c:numRef>
          </c:xVal>
          <c:yVal>
            <c:numRef>
              <c:f>TWTAdata!$E$6:$E$94</c:f>
              <c:numCache>
                <c:formatCode>General</c:formatCode>
                <c:ptCount val="89"/>
                <c:pt idx="0">
                  <c:v>15.95</c:v>
                </c:pt>
                <c:pt idx="1">
                  <c:v>38.630000000000003</c:v>
                </c:pt>
                <c:pt idx="2">
                  <c:v>24.29</c:v>
                </c:pt>
                <c:pt idx="3">
                  <c:v>49</c:v>
                </c:pt>
                <c:pt idx="4">
                  <c:v>24.13</c:v>
                </c:pt>
                <c:pt idx="5">
                  <c:v>18.510000000000002</c:v>
                </c:pt>
                <c:pt idx="6">
                  <c:v>15.91</c:v>
                </c:pt>
                <c:pt idx="7">
                  <c:v>14.62</c:v>
                </c:pt>
                <c:pt idx="8">
                  <c:v>40</c:v>
                </c:pt>
                <c:pt idx="9">
                  <c:v>50.29</c:v>
                </c:pt>
                <c:pt idx="10">
                  <c:v>45</c:v>
                </c:pt>
                <c:pt idx="11">
                  <c:v>21.27</c:v>
                </c:pt>
                <c:pt idx="12">
                  <c:v>50.79</c:v>
                </c:pt>
                <c:pt idx="13">
                  <c:v>42.04</c:v>
                </c:pt>
                <c:pt idx="14">
                  <c:v>34.909999999999997</c:v>
                </c:pt>
                <c:pt idx="15">
                  <c:v>53.32</c:v>
                </c:pt>
                <c:pt idx="16">
                  <c:v>44.5</c:v>
                </c:pt>
                <c:pt idx="17">
                  <c:v>26</c:v>
                </c:pt>
                <c:pt idx="18">
                  <c:v>32</c:v>
                </c:pt>
                <c:pt idx="19">
                  <c:v>41.87</c:v>
                </c:pt>
                <c:pt idx="20">
                  <c:v>48.8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37D-4F5E-8899-D81CA6D572B2}"/>
            </c:ext>
          </c:extLst>
        </c:ser>
        <c:ser>
          <c:idx val="0"/>
          <c:order val="1"/>
          <c:tx>
            <c:strRef>
              <c:f>TWTAdata!$E$1</c:f>
              <c:strCache>
                <c:ptCount val="1"/>
                <c:pt idx="0">
                  <c:v>Pout, sat (dBm)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Pt>
            <c:idx val="3"/>
            <c:marker>
              <c:symbol val="circle"/>
              <c:size val="5"/>
              <c:spPr>
                <a:solidFill>
                  <a:schemeClr val="accent1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spPr>
              <a:ln w="25400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4-137D-4F5E-8899-D81CA6D572B2}"/>
              </c:ext>
            </c:extLst>
          </c:dPt>
          <c:xVal>
            <c:numRef>
              <c:f>TWTAdata!$L$6:$L$94</c:f>
              <c:numCache>
                <c:formatCode>General</c:formatCode>
                <c:ptCount val="89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2016</c:v>
                </c:pt>
                <c:pt idx="4">
                  <c:v>2016</c:v>
                </c:pt>
                <c:pt idx="5">
                  <c:v>2016</c:v>
                </c:pt>
                <c:pt idx="6">
                  <c:v>2016</c:v>
                </c:pt>
                <c:pt idx="7">
                  <c:v>2016</c:v>
                </c:pt>
                <c:pt idx="8">
                  <c:v>2017</c:v>
                </c:pt>
                <c:pt idx="9">
                  <c:v>2017</c:v>
                </c:pt>
                <c:pt idx="10">
                  <c:v>2017</c:v>
                </c:pt>
                <c:pt idx="11">
                  <c:v>2017</c:v>
                </c:pt>
                <c:pt idx="12">
                  <c:v>2018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2022</c:v>
                </c:pt>
                <c:pt idx="19">
                  <c:v>2022</c:v>
                </c:pt>
                <c:pt idx="20">
                  <c:v>2022</c:v>
                </c:pt>
              </c:numCache>
            </c:numRef>
          </c:xVal>
          <c:yVal>
            <c:numRef>
              <c:f>TWTAdata!$E$6:$E$94</c:f>
              <c:numCache>
                <c:formatCode>General</c:formatCode>
                <c:ptCount val="89"/>
                <c:pt idx="0">
                  <c:v>15.95</c:v>
                </c:pt>
                <c:pt idx="1">
                  <c:v>38.630000000000003</c:v>
                </c:pt>
                <c:pt idx="2">
                  <c:v>24.29</c:v>
                </c:pt>
                <c:pt idx="3">
                  <c:v>49</c:v>
                </c:pt>
                <c:pt idx="4">
                  <c:v>24.13</c:v>
                </c:pt>
                <c:pt idx="5">
                  <c:v>18.510000000000002</c:v>
                </c:pt>
                <c:pt idx="6">
                  <c:v>15.91</c:v>
                </c:pt>
                <c:pt idx="7">
                  <c:v>14.62</c:v>
                </c:pt>
                <c:pt idx="8">
                  <c:v>40</c:v>
                </c:pt>
                <c:pt idx="9">
                  <c:v>50.29</c:v>
                </c:pt>
                <c:pt idx="10">
                  <c:v>45</c:v>
                </c:pt>
                <c:pt idx="11">
                  <c:v>21.27</c:v>
                </c:pt>
                <c:pt idx="12">
                  <c:v>50.79</c:v>
                </c:pt>
                <c:pt idx="13">
                  <c:v>42.04</c:v>
                </c:pt>
                <c:pt idx="14">
                  <c:v>34.909999999999997</c:v>
                </c:pt>
                <c:pt idx="15">
                  <c:v>53.32</c:v>
                </c:pt>
                <c:pt idx="16">
                  <c:v>44.5</c:v>
                </c:pt>
                <c:pt idx="17">
                  <c:v>26</c:v>
                </c:pt>
                <c:pt idx="18">
                  <c:v>32</c:v>
                </c:pt>
                <c:pt idx="19">
                  <c:v>41.87</c:v>
                </c:pt>
                <c:pt idx="20">
                  <c:v>48.8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37D-4F5E-8899-D81CA6D572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52015984"/>
        <c:axId val="639531088"/>
      </c:scatterChart>
      <c:valAx>
        <c:axId val="752015984"/>
        <c:scaling>
          <c:orientation val="minMax"/>
          <c:max val="2035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39531088"/>
        <c:crossesAt val="-50"/>
        <c:crossBetween val="midCat"/>
      </c:valAx>
      <c:valAx>
        <c:axId val="639531088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Saturated power (dBm)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52015984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400">
          <a:solidFill>
            <a:sysClr val="windowText" lastClr="000000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TWTAdata!$H$1</c:f>
              <c:strCache>
                <c:ptCount val="1"/>
                <c:pt idx="0">
                  <c:v>PAEorビーム効率 (%)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TWTAdata!$B$6:$B$94</c:f>
              <c:numCache>
                <c:formatCode>General</c:formatCode>
                <c:ptCount val="89"/>
                <c:pt idx="0">
                  <c:v>850</c:v>
                </c:pt>
                <c:pt idx="1">
                  <c:v>140.30000000000001</c:v>
                </c:pt>
                <c:pt idx="2">
                  <c:v>225.1</c:v>
                </c:pt>
                <c:pt idx="3">
                  <c:v>233.6</c:v>
                </c:pt>
                <c:pt idx="4">
                  <c:v>640</c:v>
                </c:pt>
                <c:pt idx="5">
                  <c:v>670</c:v>
                </c:pt>
                <c:pt idx="6">
                  <c:v>850</c:v>
                </c:pt>
                <c:pt idx="7">
                  <c:v>1030</c:v>
                </c:pt>
                <c:pt idx="8">
                  <c:v>214</c:v>
                </c:pt>
                <c:pt idx="9">
                  <c:v>200</c:v>
                </c:pt>
                <c:pt idx="10">
                  <c:v>234</c:v>
                </c:pt>
                <c:pt idx="11">
                  <c:v>318.2</c:v>
                </c:pt>
                <c:pt idx="12">
                  <c:v>92.5</c:v>
                </c:pt>
                <c:pt idx="13">
                  <c:v>221.5</c:v>
                </c:pt>
                <c:pt idx="14">
                  <c:v>336.96</c:v>
                </c:pt>
                <c:pt idx="15">
                  <c:v>93</c:v>
                </c:pt>
                <c:pt idx="16">
                  <c:v>220</c:v>
                </c:pt>
                <c:pt idx="17">
                  <c:v>1030</c:v>
                </c:pt>
                <c:pt idx="18">
                  <c:v>344</c:v>
                </c:pt>
                <c:pt idx="19">
                  <c:v>152</c:v>
                </c:pt>
                <c:pt idx="20">
                  <c:v>218</c:v>
                </c:pt>
              </c:numCache>
            </c:numRef>
          </c:xVal>
          <c:yVal>
            <c:numRef>
              <c:f>TWTAdata!$H$6:$H$94</c:f>
              <c:numCache>
                <c:formatCode>General</c:formatCode>
                <c:ptCount val="89"/>
                <c:pt idx="0">
                  <c:v>0.121</c:v>
                </c:pt>
                <c:pt idx="1">
                  <c:v>2.15</c:v>
                </c:pt>
                <c:pt idx="2">
                  <c:v>4.9000000000000002E-2</c:v>
                </c:pt>
                <c:pt idx="3">
                  <c:v>3.3</c:v>
                </c:pt>
                <c:pt idx="4">
                  <c:v>0.55600000000000005</c:v>
                </c:pt>
                <c:pt idx="5">
                  <c:v>0.23799999999999999</c:v>
                </c:pt>
                <c:pt idx="6">
                  <c:v>0.122</c:v>
                </c:pt>
                <c:pt idx="7">
                  <c:v>0.104</c:v>
                </c:pt>
                <c:pt idx="8">
                  <c:v>0.29899999999999999</c:v>
                </c:pt>
                <c:pt idx="9">
                  <c:v>3.2109999999999999</c:v>
                </c:pt>
                <c:pt idx="10">
                  <c:v>1.6</c:v>
                </c:pt>
                <c:pt idx="11">
                  <c:v>4.3999999999999997E-2</c:v>
                </c:pt>
                <c:pt idx="12">
                  <c:v>6.1</c:v>
                </c:pt>
                <c:pt idx="13">
                  <c:v>2.68</c:v>
                </c:pt>
                <c:pt idx="14">
                  <c:v>0.75900000000000001</c:v>
                </c:pt>
                <c:pt idx="15">
                  <c:v>7.4</c:v>
                </c:pt>
                <c:pt idx="16">
                  <c:v>2.7519999999999998</c:v>
                </c:pt>
                <c:pt idx="17">
                  <c:v>9.5699999999999993E-2</c:v>
                </c:pt>
                <c:pt idx="18">
                  <c:v>0.32</c:v>
                </c:pt>
                <c:pt idx="19">
                  <c:v>1.454</c:v>
                </c:pt>
                <c:pt idx="20">
                  <c:v>3.73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DB6-4C6A-BEC6-8F04A1FDE3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52015984"/>
        <c:axId val="639531088"/>
      </c:scatterChart>
      <c:valAx>
        <c:axId val="752015984"/>
        <c:scaling>
          <c:orientation val="minMax"/>
          <c:max val="1200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Frequency (GHz)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in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39531088"/>
        <c:crossesAt val="-50"/>
        <c:crossBetween val="midCat"/>
      </c:valAx>
      <c:valAx>
        <c:axId val="639531088"/>
        <c:scaling>
          <c:logBase val="10"/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PAE (%)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in"/>
        <c:minorTickMark val="in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52015984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400">
          <a:solidFill>
            <a:sysClr val="windowText" lastClr="000000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1064459729073534"/>
          <c:y val="3.1520642025295864E-2"/>
          <c:w val="0.72504590447371275"/>
          <c:h val="0.73399489667732154"/>
        </c:manualLayout>
      </c:layout>
      <c:scatterChart>
        <c:scatterStyle val="lineMarker"/>
        <c:varyColors val="0"/>
        <c:ser>
          <c:idx val="0"/>
          <c:order val="0"/>
          <c:tx>
            <c:strRef>
              <c:f>TWTAdata!$B$1</c:f>
              <c:strCache>
                <c:ptCount val="1"/>
                <c:pt idx="0">
                  <c:v>Center frequency (GHz)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TWTAdata!$L$6:$L$94</c:f>
              <c:numCache>
                <c:formatCode>General</c:formatCode>
                <c:ptCount val="89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2016</c:v>
                </c:pt>
                <c:pt idx="4">
                  <c:v>2016</c:v>
                </c:pt>
                <c:pt idx="5">
                  <c:v>2016</c:v>
                </c:pt>
                <c:pt idx="6">
                  <c:v>2016</c:v>
                </c:pt>
                <c:pt idx="7">
                  <c:v>2016</c:v>
                </c:pt>
                <c:pt idx="8">
                  <c:v>2017</c:v>
                </c:pt>
                <c:pt idx="9">
                  <c:v>2017</c:v>
                </c:pt>
                <c:pt idx="10">
                  <c:v>2017</c:v>
                </c:pt>
                <c:pt idx="11">
                  <c:v>2017</c:v>
                </c:pt>
                <c:pt idx="12">
                  <c:v>2018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2022</c:v>
                </c:pt>
                <c:pt idx="19">
                  <c:v>2022</c:v>
                </c:pt>
                <c:pt idx="20">
                  <c:v>2022</c:v>
                </c:pt>
              </c:numCache>
            </c:numRef>
          </c:xVal>
          <c:yVal>
            <c:numRef>
              <c:f>TWTAdata!$B$6:$B$94</c:f>
              <c:numCache>
                <c:formatCode>General</c:formatCode>
                <c:ptCount val="89"/>
                <c:pt idx="0">
                  <c:v>850</c:v>
                </c:pt>
                <c:pt idx="1">
                  <c:v>140.30000000000001</c:v>
                </c:pt>
                <c:pt idx="2">
                  <c:v>225.1</c:v>
                </c:pt>
                <c:pt idx="3">
                  <c:v>233.6</c:v>
                </c:pt>
                <c:pt idx="4">
                  <c:v>640</c:v>
                </c:pt>
                <c:pt idx="5">
                  <c:v>670</c:v>
                </c:pt>
                <c:pt idx="6">
                  <c:v>850</c:v>
                </c:pt>
                <c:pt idx="7">
                  <c:v>1030</c:v>
                </c:pt>
                <c:pt idx="8">
                  <c:v>214</c:v>
                </c:pt>
                <c:pt idx="9">
                  <c:v>200</c:v>
                </c:pt>
                <c:pt idx="10">
                  <c:v>234</c:v>
                </c:pt>
                <c:pt idx="11">
                  <c:v>318.2</c:v>
                </c:pt>
                <c:pt idx="12">
                  <c:v>92.5</c:v>
                </c:pt>
                <c:pt idx="13">
                  <c:v>221.5</c:v>
                </c:pt>
                <c:pt idx="14">
                  <c:v>336.96</c:v>
                </c:pt>
                <c:pt idx="15">
                  <c:v>93</c:v>
                </c:pt>
                <c:pt idx="16">
                  <c:v>220</c:v>
                </c:pt>
                <c:pt idx="17">
                  <c:v>1030</c:v>
                </c:pt>
                <c:pt idx="18">
                  <c:v>344</c:v>
                </c:pt>
                <c:pt idx="19">
                  <c:v>152</c:v>
                </c:pt>
                <c:pt idx="20">
                  <c:v>218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70B-4849-9049-FC7F3CEAD6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52015984"/>
        <c:axId val="639531088"/>
      </c:scatterChart>
      <c:valAx>
        <c:axId val="752015984"/>
        <c:scaling>
          <c:orientation val="minMax"/>
          <c:max val="2035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Year</a:t>
                </a:r>
              </a:p>
            </c:rich>
          </c:tx>
          <c:layout>
            <c:manualLayout>
              <c:xMode val="edge"/>
              <c:yMode val="edge"/>
              <c:x val="0.52829089057408485"/>
              <c:y val="0.8841276381449434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39531088"/>
        <c:crossesAt val="-50"/>
        <c:crossBetween val="midCat"/>
      </c:valAx>
      <c:valAx>
        <c:axId val="639531088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Frequency (GHz)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52015984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400">
          <a:solidFill>
            <a:sysClr val="windowText" lastClr="000000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90094</xdr:colOff>
      <xdr:row>6</xdr:row>
      <xdr:rowOff>67734</xdr:rowOff>
    </xdr:from>
    <xdr:to>
      <xdr:col>26</xdr:col>
      <xdr:colOff>46913</xdr:colOff>
      <xdr:row>24</xdr:row>
      <xdr:rowOff>59268</xdr:rowOff>
    </xdr:to>
    <xdr:graphicFrame macro="">
      <xdr:nvGraphicFramePr>
        <xdr:cNvPr id="12" name="グラフ 11">
          <a:extLst>
            <a:ext uri="{FF2B5EF4-FFF2-40B4-BE49-F238E27FC236}">
              <a16:creationId xmlns:a16="http://schemas.microsoft.com/office/drawing/2014/main" id="{DD7A8A95-60DE-4CDE-97EB-A51D61704C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19</xdr:col>
      <xdr:colOff>24823</xdr:colOff>
      <xdr:row>25</xdr:row>
      <xdr:rowOff>107131</xdr:rowOff>
    </xdr:from>
    <xdr:to>
      <xdr:col>25</xdr:col>
      <xdr:colOff>635692</xdr:colOff>
      <xdr:row>41</xdr:row>
      <xdr:rowOff>211666</xdr:rowOff>
    </xdr:to>
    <xdr:graphicFrame macro="">
      <xdr:nvGraphicFramePr>
        <xdr:cNvPr id="13" name="グラフ 12">
          <a:extLst>
            <a:ext uri="{FF2B5EF4-FFF2-40B4-BE49-F238E27FC236}">
              <a16:creationId xmlns:a16="http://schemas.microsoft.com/office/drawing/2014/main" id="{C031ADD4-DAB8-481E-ABE6-3D41595E79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27</xdr:col>
      <xdr:colOff>388697</xdr:colOff>
      <xdr:row>25</xdr:row>
      <xdr:rowOff>101601</xdr:rowOff>
    </xdr:from>
    <xdr:to>
      <xdr:col>34</xdr:col>
      <xdr:colOff>345515</xdr:colOff>
      <xdr:row>41</xdr:row>
      <xdr:rowOff>33867</xdr:rowOff>
    </xdr:to>
    <xdr:graphicFrame macro="">
      <xdr:nvGraphicFramePr>
        <xdr:cNvPr id="14" name="グラフ 13">
          <a:extLst>
            <a:ext uri="{FF2B5EF4-FFF2-40B4-BE49-F238E27FC236}">
              <a16:creationId xmlns:a16="http://schemas.microsoft.com/office/drawing/2014/main" id="{8247EDC2-2448-413D-BDF9-B2EFC580299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194927</xdr:colOff>
      <xdr:row>46</xdr:row>
      <xdr:rowOff>183573</xdr:rowOff>
    </xdr:from>
    <xdr:to>
      <xdr:col>26</xdr:col>
      <xdr:colOff>338667</xdr:colOff>
      <xdr:row>62</xdr:row>
      <xdr:rowOff>221673</xdr:rowOff>
    </xdr:to>
    <xdr:graphicFrame macro="">
      <xdr:nvGraphicFramePr>
        <xdr:cNvPr id="15" name="グラフ 14">
          <a:extLst>
            <a:ext uri="{FF2B5EF4-FFF2-40B4-BE49-F238E27FC236}">
              <a16:creationId xmlns:a16="http://schemas.microsoft.com/office/drawing/2014/main" id="{413F0BC1-06A3-42E0-B017-BCFC5EB7B45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120843</xdr:colOff>
      <xdr:row>6</xdr:row>
      <xdr:rowOff>169333</xdr:rowOff>
    </xdr:from>
    <xdr:to>
      <xdr:col>33</xdr:col>
      <xdr:colOff>77662</xdr:colOff>
      <xdr:row>23</xdr:row>
      <xdr:rowOff>203200</xdr:rowOff>
    </xdr:to>
    <xdr:graphicFrame macro="">
      <xdr:nvGraphicFramePr>
        <xdr:cNvPr id="16" name="グラフ 15">
          <a:extLst>
            <a:ext uri="{FF2B5EF4-FFF2-40B4-BE49-F238E27FC236}">
              <a16:creationId xmlns:a16="http://schemas.microsoft.com/office/drawing/2014/main" id="{100F3249-9842-471A-8136-2420BB34D8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0.19848</cdr:x>
      <cdr:y>0.10699</cdr:y>
    </cdr:from>
    <cdr:to>
      <cdr:x>0.87883</cdr:x>
      <cdr:y>0.44105</cdr:y>
    </cdr:to>
    <cdr:cxnSp macro="">
      <cdr:nvCxnSpPr>
        <cdr:cNvPr id="2" name="直線コネクタ 1">
          <a:extLst xmlns:a="http://schemas.openxmlformats.org/drawingml/2006/main">
            <a:ext uri="{FF2B5EF4-FFF2-40B4-BE49-F238E27FC236}">
              <a16:creationId xmlns:a16="http://schemas.microsoft.com/office/drawing/2014/main" id="{3A26A251-C015-25CB-F450-A83C362A78C1}"/>
            </a:ext>
          </a:extLst>
        </cdr:cNvPr>
        <cdr:cNvCxnSpPr/>
      </cdr:nvCxnSpPr>
      <cdr:spPr>
        <a:xfrm xmlns:a="http://schemas.openxmlformats.org/drawingml/2006/main">
          <a:off x="908972" y="414866"/>
          <a:ext cx="3115734" cy="1295400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rgbClr val="FF0000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0.599</cdr:x>
      <cdr:y>0.25109</cdr:y>
    </cdr:from>
    <cdr:to>
      <cdr:x>0.77094</cdr:x>
      <cdr:y>0.33406</cdr:y>
    </cdr:to>
    <cdr:sp macro="" textlink="">
      <cdr:nvSpPr>
        <cdr:cNvPr id="11" name="テキスト ボックス 3">
          <a:extLst xmlns:a="http://schemas.openxmlformats.org/drawingml/2006/main">
            <a:ext uri="{FF2B5EF4-FFF2-40B4-BE49-F238E27FC236}">
              <a16:creationId xmlns:a16="http://schemas.microsoft.com/office/drawing/2014/main" id="{87C64EDA-F01E-8792-3546-393E9882038D}"/>
            </a:ext>
          </a:extLst>
        </cdr:cNvPr>
        <cdr:cNvSpPr txBox="1"/>
      </cdr:nvSpPr>
      <cdr:spPr>
        <a:xfrm xmlns:a="http://schemas.openxmlformats.org/drawingml/2006/main">
          <a:off x="2743199" y="973667"/>
          <a:ext cx="787399" cy="32173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en-US" altLang="ja-JP" sz="1200" i="1"/>
            <a:t>Pf</a:t>
          </a:r>
          <a:r>
            <a:rPr kumimoji="1" lang="en-US" altLang="ja-JP" sz="1200" i="1" baseline="30000"/>
            <a:t>2</a:t>
          </a:r>
          <a:r>
            <a:rPr kumimoji="1" lang="en-US" altLang="ja-JP" sz="1200" i="1"/>
            <a:t>=cost</a:t>
          </a:r>
          <a:endParaRPr kumimoji="1" lang="ja-JP" altLang="en-US" sz="1200" i="1"/>
        </a:p>
      </cdr:txBody>
    </cdr:sp>
  </cdr:relSizeAnchor>
  <cdr:relSizeAnchor xmlns:cdr="http://schemas.openxmlformats.org/drawingml/2006/chartDrawing">
    <cdr:from>
      <cdr:x>0.21446</cdr:x>
      <cdr:y>0.11354</cdr:y>
    </cdr:from>
    <cdr:to>
      <cdr:x>0.86034</cdr:x>
      <cdr:y>0.5393</cdr:y>
    </cdr:to>
    <cdr:cxnSp macro="">
      <cdr:nvCxnSpPr>
        <cdr:cNvPr id="12" name="直線コネクタ 11">
          <a:extLst xmlns:a="http://schemas.openxmlformats.org/drawingml/2006/main">
            <a:ext uri="{FF2B5EF4-FFF2-40B4-BE49-F238E27FC236}">
              <a16:creationId xmlns:a16="http://schemas.microsoft.com/office/drawing/2014/main" id="{0E1787C8-829C-2CAB-F174-D48CD917B012}"/>
            </a:ext>
          </a:extLst>
        </cdr:cNvPr>
        <cdr:cNvCxnSpPr/>
      </cdr:nvCxnSpPr>
      <cdr:spPr>
        <a:xfrm xmlns:a="http://schemas.openxmlformats.org/drawingml/2006/main">
          <a:off x="982134" y="440266"/>
          <a:ext cx="2957905" cy="1651000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rgbClr val="FF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0.599</cdr:x>
      <cdr:y>0.42795</cdr:y>
    </cdr:from>
    <cdr:to>
      <cdr:x>0.77094</cdr:x>
      <cdr:y>0.51528</cdr:y>
    </cdr:to>
    <cdr:sp macro="" textlink="">
      <cdr:nvSpPr>
        <cdr:cNvPr id="15" name="テキスト ボックス 3">
          <a:extLst xmlns:a="http://schemas.openxmlformats.org/drawingml/2006/main">
            <a:ext uri="{FF2B5EF4-FFF2-40B4-BE49-F238E27FC236}">
              <a16:creationId xmlns:a16="http://schemas.microsoft.com/office/drawing/2014/main" id="{87C64EDA-F01E-8792-3546-393E9882038D}"/>
            </a:ext>
          </a:extLst>
        </cdr:cNvPr>
        <cdr:cNvSpPr txBox="1"/>
      </cdr:nvSpPr>
      <cdr:spPr>
        <a:xfrm xmlns:a="http://schemas.openxmlformats.org/drawingml/2006/main">
          <a:off x="2743200" y="1659467"/>
          <a:ext cx="787399" cy="3386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en-US" altLang="ja-JP" sz="1100" i="1"/>
            <a:t>Pf</a:t>
          </a:r>
          <a:r>
            <a:rPr kumimoji="1" lang="en-US" altLang="ja-JP" sz="1100" i="1" baseline="30000"/>
            <a:t>3</a:t>
          </a:r>
          <a:r>
            <a:rPr kumimoji="1" lang="en-US" altLang="ja-JP" sz="1100" i="1"/>
            <a:t>=cost</a:t>
          </a:r>
          <a:endParaRPr kumimoji="1" lang="ja-JP" altLang="en-US" sz="1100" i="1"/>
        </a:p>
      </cdr:txBody>
    </cdr:sp>
  </cdr:relSizeAnchor>
  <cdr:relSizeAnchor xmlns:cdr="http://schemas.openxmlformats.org/drawingml/2006/chartDrawing">
    <cdr:from>
      <cdr:x>0.30756</cdr:x>
      <cdr:y>0.36245</cdr:y>
    </cdr:from>
    <cdr:to>
      <cdr:x>0.40185</cdr:x>
      <cdr:y>0.43231</cdr:y>
    </cdr:to>
    <cdr:sp macro="" textlink="">
      <cdr:nvSpPr>
        <cdr:cNvPr id="16" name="テキスト ボックス 15">
          <a:extLst xmlns:a="http://schemas.openxmlformats.org/drawingml/2006/main">
            <a:ext uri="{FF2B5EF4-FFF2-40B4-BE49-F238E27FC236}">
              <a16:creationId xmlns:a16="http://schemas.microsoft.com/office/drawing/2014/main" id="{F967FE0F-F3E1-A152-EB62-B5BF5C137D2C}"/>
            </a:ext>
          </a:extLst>
        </cdr:cNvPr>
        <cdr:cNvSpPr txBox="1"/>
      </cdr:nvSpPr>
      <cdr:spPr>
        <a:xfrm xmlns:a="http://schemas.openxmlformats.org/drawingml/2006/main">
          <a:off x="1408506" y="1405466"/>
          <a:ext cx="431800" cy="27093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ja-JP" sz="1100"/>
            <a:t>CW</a:t>
          </a:r>
          <a:endParaRPr lang="ja-JP" altLang="en-US" sz="1100"/>
        </a:p>
      </cdr:txBody>
    </cdr:sp>
  </cdr:relSizeAnchor>
  <cdr:relSizeAnchor xmlns:cdr="http://schemas.openxmlformats.org/drawingml/2006/chartDrawing">
    <cdr:from>
      <cdr:x>0.19597</cdr:x>
      <cdr:y>0.22489</cdr:y>
    </cdr:from>
    <cdr:to>
      <cdr:x>0.29026</cdr:x>
      <cdr:y>0.29476</cdr:y>
    </cdr:to>
    <cdr:sp macro="" textlink="">
      <cdr:nvSpPr>
        <cdr:cNvPr id="17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A0A55587-3E68-C9A3-A98B-A43E45633FFB}"/>
            </a:ext>
          </a:extLst>
        </cdr:cNvPr>
        <cdr:cNvSpPr txBox="1"/>
      </cdr:nvSpPr>
      <cdr:spPr>
        <a:xfrm xmlns:a="http://schemas.openxmlformats.org/drawingml/2006/main">
          <a:off x="897467" y="872067"/>
          <a:ext cx="431800" cy="27093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1100"/>
            <a:t>CW</a:t>
          </a:r>
          <a:endParaRPr lang="ja-JP" altLang="en-US" sz="1100"/>
        </a:p>
      </cdr:txBody>
    </cdr:sp>
  </cdr:relSizeAnchor>
  <cdr:relSizeAnchor xmlns:cdr="http://schemas.openxmlformats.org/drawingml/2006/chartDrawing">
    <cdr:from>
      <cdr:x>0.23664</cdr:x>
      <cdr:y>0.19214</cdr:y>
    </cdr:from>
    <cdr:to>
      <cdr:x>0.33093</cdr:x>
      <cdr:y>0.26201</cdr:y>
    </cdr:to>
    <cdr:sp macro="" textlink="">
      <cdr:nvSpPr>
        <cdr:cNvPr id="19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A0A55587-3E68-C9A3-A98B-A43E45633FFB}"/>
            </a:ext>
          </a:extLst>
        </cdr:cNvPr>
        <cdr:cNvSpPr txBox="1"/>
      </cdr:nvSpPr>
      <cdr:spPr>
        <a:xfrm xmlns:a="http://schemas.openxmlformats.org/drawingml/2006/main">
          <a:off x="1083733" y="745067"/>
          <a:ext cx="431800" cy="27093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1100"/>
            <a:t>CW</a:t>
          </a:r>
          <a:endParaRPr lang="ja-JP" altLang="en-US" sz="1100"/>
        </a:p>
      </cdr:txBody>
    </cdr:sp>
  </cdr:relSizeAnchor>
  <cdr:relSizeAnchor xmlns:cdr="http://schemas.openxmlformats.org/drawingml/2006/chartDrawing">
    <cdr:from>
      <cdr:x>0.18118</cdr:x>
      <cdr:y>0.27293</cdr:y>
    </cdr:from>
    <cdr:to>
      <cdr:x>0.27547</cdr:x>
      <cdr:y>0.3428</cdr:y>
    </cdr:to>
    <cdr:sp macro="" textlink="">
      <cdr:nvSpPr>
        <cdr:cNvPr id="20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A0A55587-3E68-C9A3-A98B-A43E45633FFB}"/>
            </a:ext>
          </a:extLst>
        </cdr:cNvPr>
        <cdr:cNvSpPr txBox="1"/>
      </cdr:nvSpPr>
      <cdr:spPr>
        <a:xfrm xmlns:a="http://schemas.openxmlformats.org/drawingml/2006/main">
          <a:off x="829733" y="1058335"/>
          <a:ext cx="431800" cy="27093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1100"/>
            <a:t>CW</a:t>
          </a:r>
          <a:endParaRPr lang="ja-JP" altLang="en-US" sz="1100"/>
        </a:p>
      </cdr:txBody>
    </cdr:sp>
  </cdr:relSizeAnchor>
  <cdr:relSizeAnchor xmlns:cdr="http://schemas.openxmlformats.org/drawingml/2006/chartDrawing">
    <cdr:from>
      <cdr:x>0.25143</cdr:x>
      <cdr:y>0.10917</cdr:y>
    </cdr:from>
    <cdr:to>
      <cdr:x>0.34572</cdr:x>
      <cdr:y>0.17904</cdr:y>
    </cdr:to>
    <cdr:sp macro="" textlink="">
      <cdr:nvSpPr>
        <cdr:cNvPr id="21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A0A55587-3E68-C9A3-A98B-A43E45633FFB}"/>
            </a:ext>
          </a:extLst>
        </cdr:cNvPr>
        <cdr:cNvSpPr txBox="1"/>
      </cdr:nvSpPr>
      <cdr:spPr>
        <a:xfrm xmlns:a="http://schemas.openxmlformats.org/drawingml/2006/main">
          <a:off x="1151466" y="423333"/>
          <a:ext cx="431800" cy="27093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1100"/>
            <a:t>CW</a:t>
          </a:r>
          <a:endParaRPr lang="ja-JP" altLang="en-US" sz="1100"/>
        </a:p>
      </cdr:txBody>
    </cdr:sp>
  </cdr:relSizeAnchor>
  <cdr:relSizeAnchor xmlns:cdr="http://schemas.openxmlformats.org/drawingml/2006/chartDrawing">
    <cdr:from>
      <cdr:x>0.15345</cdr:x>
      <cdr:y>0.31004</cdr:y>
    </cdr:from>
    <cdr:to>
      <cdr:x>0.24774</cdr:x>
      <cdr:y>0.37991</cdr:y>
    </cdr:to>
    <cdr:sp macro="" textlink="">
      <cdr:nvSpPr>
        <cdr:cNvPr id="23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A0A55587-3E68-C9A3-A98B-A43E45633FFB}"/>
            </a:ext>
          </a:extLst>
        </cdr:cNvPr>
        <cdr:cNvSpPr txBox="1"/>
      </cdr:nvSpPr>
      <cdr:spPr>
        <a:xfrm xmlns:a="http://schemas.openxmlformats.org/drawingml/2006/main">
          <a:off x="702733" y="1202267"/>
          <a:ext cx="431800" cy="27093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1100"/>
            <a:t>CW</a:t>
          </a:r>
          <a:endParaRPr lang="ja-JP" altLang="en-US" sz="1100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0.23339</cdr:x>
      <cdr:y>0.38111</cdr:y>
    </cdr:from>
    <cdr:to>
      <cdr:x>0.83508</cdr:x>
      <cdr:y>0.45088</cdr:y>
    </cdr:to>
    <cdr:cxnSp macro="">
      <cdr:nvCxnSpPr>
        <cdr:cNvPr id="2" name="直線コネクタ 1">
          <a:extLst xmlns:a="http://schemas.openxmlformats.org/drawingml/2006/main">
            <a:ext uri="{FF2B5EF4-FFF2-40B4-BE49-F238E27FC236}">
              <a16:creationId xmlns:a16="http://schemas.microsoft.com/office/drawing/2014/main" id="{3A26A251-C015-25CB-F450-A83C362A78C1}"/>
            </a:ext>
          </a:extLst>
        </cdr:cNvPr>
        <cdr:cNvCxnSpPr/>
      </cdr:nvCxnSpPr>
      <cdr:spPr>
        <a:xfrm xmlns:a="http://schemas.openxmlformats.org/drawingml/2006/main" flipV="1">
          <a:off x="1067377" y="1433802"/>
          <a:ext cx="2751666" cy="262467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rgbClr val="FF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0.18513</cdr:x>
      <cdr:y>0.0863</cdr:y>
    </cdr:from>
    <cdr:to>
      <cdr:x>0.8647</cdr:x>
      <cdr:y>0.41859</cdr:y>
    </cdr:to>
    <cdr:cxnSp macro="">
      <cdr:nvCxnSpPr>
        <cdr:cNvPr id="5" name="直線コネクタ 4">
          <a:extLst xmlns:a="http://schemas.openxmlformats.org/drawingml/2006/main">
            <a:ext uri="{FF2B5EF4-FFF2-40B4-BE49-F238E27FC236}">
              <a16:creationId xmlns:a16="http://schemas.microsoft.com/office/drawing/2014/main" id="{A212220D-E020-F7B7-032A-627C5C9A3D8A}"/>
            </a:ext>
          </a:extLst>
        </cdr:cNvPr>
        <cdr:cNvCxnSpPr/>
      </cdr:nvCxnSpPr>
      <cdr:spPr>
        <a:xfrm xmlns:a="http://schemas.openxmlformats.org/drawingml/2006/main" flipV="1">
          <a:off x="846667" y="324669"/>
          <a:ext cx="3107843" cy="1250131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rgbClr val="FF0000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0.47592</cdr:x>
      <cdr:y>0.12456</cdr:y>
    </cdr:from>
    <cdr:to>
      <cdr:x>0.74436</cdr:x>
      <cdr:y>0.23033</cdr:y>
    </cdr:to>
    <cdr:sp macro="" textlink="">
      <cdr:nvSpPr>
        <cdr:cNvPr id="8" name="テキスト ボックス 7">
          <a:extLst xmlns:a="http://schemas.openxmlformats.org/drawingml/2006/main">
            <a:ext uri="{FF2B5EF4-FFF2-40B4-BE49-F238E27FC236}">
              <a16:creationId xmlns:a16="http://schemas.microsoft.com/office/drawing/2014/main" id="{A8CC6343-2641-A265-C538-6E4BEEE312AC}"/>
            </a:ext>
          </a:extLst>
        </cdr:cNvPr>
        <cdr:cNvSpPr txBox="1"/>
      </cdr:nvSpPr>
      <cdr:spPr>
        <a:xfrm xmlns:a="http://schemas.openxmlformats.org/drawingml/2006/main" rot="20365673">
          <a:off x="2176511" y="468604"/>
          <a:ext cx="1227666" cy="39793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200"/>
            <a:t>比帯域：</a:t>
          </a:r>
          <a:r>
            <a:rPr lang="en-US" altLang="ja-JP" sz="1200"/>
            <a:t>10 %</a:t>
          </a:r>
          <a:endParaRPr lang="ja-JP" altLang="en-US" sz="1200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0.26269</cdr:x>
      <cdr:y>0.09434</cdr:y>
    </cdr:from>
    <cdr:to>
      <cdr:x>0.52337</cdr:x>
      <cdr:y>0.23585</cdr:y>
    </cdr:to>
    <cdr:cxnSp macro="">
      <cdr:nvCxnSpPr>
        <cdr:cNvPr id="2" name="直線コネクタ 1">
          <a:extLst xmlns:a="http://schemas.openxmlformats.org/drawingml/2006/main">
            <a:ext uri="{FF2B5EF4-FFF2-40B4-BE49-F238E27FC236}">
              <a16:creationId xmlns:a16="http://schemas.microsoft.com/office/drawing/2014/main" id="{AAC72799-57EE-4673-26DE-FAFA4290A2F4}"/>
            </a:ext>
          </a:extLst>
        </cdr:cNvPr>
        <cdr:cNvCxnSpPr/>
      </cdr:nvCxnSpPr>
      <cdr:spPr>
        <a:xfrm xmlns:a="http://schemas.openxmlformats.org/drawingml/2006/main" flipV="1">
          <a:off x="1203036" y="338666"/>
          <a:ext cx="1193800" cy="508000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rgbClr val="FF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0.53631</cdr:x>
      <cdr:y>0.05896</cdr:y>
    </cdr:from>
    <cdr:to>
      <cdr:x>0.67867</cdr:x>
      <cdr:y>0.13915</cdr:y>
    </cdr:to>
    <cdr:sp macro="" textlink="">
      <cdr:nvSpPr>
        <cdr:cNvPr id="7" name="テキスト ボックス 6">
          <a:extLst xmlns:a="http://schemas.openxmlformats.org/drawingml/2006/main">
            <a:ext uri="{FF2B5EF4-FFF2-40B4-BE49-F238E27FC236}">
              <a16:creationId xmlns:a16="http://schemas.microsoft.com/office/drawing/2014/main" id="{CC337A79-83F8-5AE4-4F36-EDAFAC84BE6F}"/>
            </a:ext>
          </a:extLst>
        </cdr:cNvPr>
        <cdr:cNvSpPr txBox="1"/>
      </cdr:nvSpPr>
      <cdr:spPr>
        <a:xfrm xmlns:a="http://schemas.openxmlformats.org/drawingml/2006/main">
          <a:off x="2456102" y="211667"/>
          <a:ext cx="651933" cy="2878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altLang="ja-JP" sz="1200"/>
            <a:t>W-band</a:t>
          </a:r>
          <a:endParaRPr lang="ja-JP" altLang="en-US" sz="1200"/>
        </a:p>
      </cdr:txBody>
    </cdr:sp>
  </cdr:relSizeAnchor>
  <cdr:relSizeAnchor xmlns:cdr="http://schemas.openxmlformats.org/drawingml/2006/chartDrawing">
    <cdr:from>
      <cdr:x>0.55278</cdr:x>
      <cdr:y>0.1934</cdr:y>
    </cdr:from>
    <cdr:to>
      <cdr:x>0.69531</cdr:x>
      <cdr:y>0.26887</cdr:y>
    </cdr:to>
    <cdr:sp macro="" textlink="">
      <cdr:nvSpPr>
        <cdr:cNvPr id="10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0818D929-9850-1DD2-F13A-1910DEFEE731}"/>
            </a:ext>
          </a:extLst>
        </cdr:cNvPr>
        <cdr:cNvSpPr txBox="1"/>
      </cdr:nvSpPr>
      <cdr:spPr>
        <a:xfrm xmlns:a="http://schemas.openxmlformats.org/drawingml/2006/main">
          <a:off x="2531534" y="694267"/>
          <a:ext cx="652702" cy="2709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1200"/>
            <a:t>G-band</a:t>
          </a:r>
          <a:endParaRPr lang="ja-JP" altLang="en-US" sz="1200"/>
        </a:p>
      </cdr:txBody>
    </cdr:sp>
  </cdr:relSizeAnchor>
  <cdr:relSizeAnchor xmlns:cdr="http://schemas.openxmlformats.org/drawingml/2006/chartDrawing">
    <cdr:from>
      <cdr:x>0.30874</cdr:x>
      <cdr:y>0.19811</cdr:y>
    </cdr:from>
    <cdr:to>
      <cdr:x>0.56942</cdr:x>
      <cdr:y>0.33962</cdr:y>
    </cdr:to>
    <cdr:cxnSp macro="">
      <cdr:nvCxnSpPr>
        <cdr:cNvPr id="11" name="直線コネクタ 10">
          <a:extLst xmlns:a="http://schemas.openxmlformats.org/drawingml/2006/main">
            <a:ext uri="{FF2B5EF4-FFF2-40B4-BE49-F238E27FC236}">
              <a16:creationId xmlns:a16="http://schemas.microsoft.com/office/drawing/2014/main" id="{A8D00187-AEB0-8B94-265D-DADC0616F4A6}"/>
            </a:ext>
          </a:extLst>
        </cdr:cNvPr>
        <cdr:cNvCxnSpPr/>
      </cdr:nvCxnSpPr>
      <cdr:spPr>
        <a:xfrm xmlns:a="http://schemas.openxmlformats.org/drawingml/2006/main" flipV="1">
          <a:off x="1413933" y="711200"/>
          <a:ext cx="1193800" cy="508000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rgbClr val="FF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0.26269</cdr:x>
      <cdr:y>0.09434</cdr:y>
    </cdr:from>
    <cdr:to>
      <cdr:x>0.52337</cdr:x>
      <cdr:y>0.23585</cdr:y>
    </cdr:to>
    <cdr:cxnSp macro="">
      <cdr:nvCxnSpPr>
        <cdr:cNvPr id="12" name="直線コネクタ 1">
          <a:extLst xmlns:a="http://schemas.openxmlformats.org/drawingml/2006/main">
            <a:ext uri="{FF2B5EF4-FFF2-40B4-BE49-F238E27FC236}">
              <a16:creationId xmlns:a16="http://schemas.microsoft.com/office/drawing/2014/main" id="{AAC72799-57EE-4673-26DE-FAFA4290A2F4}"/>
            </a:ext>
          </a:extLst>
        </cdr:cNvPr>
        <cdr:cNvCxnSpPr/>
      </cdr:nvCxnSpPr>
      <cdr:spPr>
        <a:xfrm xmlns:a="http://schemas.openxmlformats.org/drawingml/2006/main" flipV="1">
          <a:off x="1203036" y="338666"/>
          <a:ext cx="1193800" cy="508000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rgbClr val="FF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0.53631</cdr:x>
      <cdr:y>0.05896</cdr:y>
    </cdr:from>
    <cdr:to>
      <cdr:x>0.67867</cdr:x>
      <cdr:y>0.13915</cdr:y>
    </cdr:to>
    <cdr:sp macro="" textlink="">
      <cdr:nvSpPr>
        <cdr:cNvPr id="13" name="テキスト ボックス 6">
          <a:extLst xmlns:a="http://schemas.openxmlformats.org/drawingml/2006/main">
            <a:ext uri="{FF2B5EF4-FFF2-40B4-BE49-F238E27FC236}">
              <a16:creationId xmlns:a16="http://schemas.microsoft.com/office/drawing/2014/main" id="{CC337A79-83F8-5AE4-4F36-EDAFAC84BE6F}"/>
            </a:ext>
          </a:extLst>
        </cdr:cNvPr>
        <cdr:cNvSpPr txBox="1"/>
      </cdr:nvSpPr>
      <cdr:spPr>
        <a:xfrm xmlns:a="http://schemas.openxmlformats.org/drawingml/2006/main">
          <a:off x="2456102" y="211667"/>
          <a:ext cx="651933" cy="2878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altLang="ja-JP" sz="1200"/>
            <a:t>W-band</a:t>
          </a:r>
          <a:endParaRPr lang="ja-JP" altLang="en-US" sz="1200"/>
        </a:p>
      </cdr:txBody>
    </cdr:sp>
  </cdr:relSizeAnchor>
  <cdr:relSizeAnchor xmlns:cdr="http://schemas.openxmlformats.org/drawingml/2006/chartDrawing">
    <cdr:from>
      <cdr:x>0.55278</cdr:x>
      <cdr:y>0.1934</cdr:y>
    </cdr:from>
    <cdr:to>
      <cdr:x>0.69531</cdr:x>
      <cdr:y>0.26887</cdr:y>
    </cdr:to>
    <cdr:sp macro="" textlink="">
      <cdr:nvSpPr>
        <cdr:cNvPr id="14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0818D929-9850-1DD2-F13A-1910DEFEE731}"/>
            </a:ext>
          </a:extLst>
        </cdr:cNvPr>
        <cdr:cNvSpPr txBox="1"/>
      </cdr:nvSpPr>
      <cdr:spPr>
        <a:xfrm xmlns:a="http://schemas.openxmlformats.org/drawingml/2006/main">
          <a:off x="2531534" y="694267"/>
          <a:ext cx="652702" cy="2709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1200"/>
            <a:t>G-band</a:t>
          </a:r>
          <a:endParaRPr lang="ja-JP" altLang="en-US" sz="1200"/>
        </a:p>
      </cdr:txBody>
    </cdr:sp>
  </cdr:relSizeAnchor>
  <cdr:relSizeAnchor xmlns:cdr="http://schemas.openxmlformats.org/drawingml/2006/chartDrawing">
    <cdr:from>
      <cdr:x>0.30874</cdr:x>
      <cdr:y>0.19811</cdr:y>
    </cdr:from>
    <cdr:to>
      <cdr:x>0.56942</cdr:x>
      <cdr:y>0.33962</cdr:y>
    </cdr:to>
    <cdr:cxnSp macro="">
      <cdr:nvCxnSpPr>
        <cdr:cNvPr id="15" name="直線コネクタ 10">
          <a:extLst xmlns:a="http://schemas.openxmlformats.org/drawingml/2006/main">
            <a:ext uri="{FF2B5EF4-FFF2-40B4-BE49-F238E27FC236}">
              <a16:creationId xmlns:a16="http://schemas.microsoft.com/office/drawing/2014/main" id="{A8D00187-AEB0-8B94-265D-DADC0616F4A6}"/>
            </a:ext>
          </a:extLst>
        </cdr:cNvPr>
        <cdr:cNvCxnSpPr/>
      </cdr:nvCxnSpPr>
      <cdr:spPr>
        <a:xfrm xmlns:a="http://schemas.openxmlformats.org/drawingml/2006/main" flipV="1">
          <a:off x="1413933" y="711200"/>
          <a:ext cx="1193800" cy="508000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rgbClr val="FF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0.2771</cdr:x>
      <cdr:y>0.08018</cdr:y>
    </cdr:from>
    <cdr:to>
      <cdr:x>0.87925</cdr:x>
      <cdr:y>0.58877</cdr:y>
    </cdr:to>
    <cdr:cxnSp macro="">
      <cdr:nvCxnSpPr>
        <cdr:cNvPr id="2" name="直線コネクタ 1">
          <a:extLst xmlns:a="http://schemas.openxmlformats.org/drawingml/2006/main">
            <a:ext uri="{FF2B5EF4-FFF2-40B4-BE49-F238E27FC236}">
              <a16:creationId xmlns:a16="http://schemas.microsoft.com/office/drawing/2014/main" id="{3A26A251-C015-25CB-F450-A83C362A78C1}"/>
            </a:ext>
          </a:extLst>
        </cdr:cNvPr>
        <cdr:cNvCxnSpPr/>
      </cdr:nvCxnSpPr>
      <cdr:spPr>
        <a:xfrm xmlns:a="http://schemas.openxmlformats.org/drawingml/2006/main">
          <a:off x="1320800" y="296334"/>
          <a:ext cx="2870200" cy="1879600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rgbClr val="FF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0.42471</cdr:x>
      <cdr:y>0.52752</cdr:y>
    </cdr:from>
    <cdr:to>
      <cdr:x>0.68354</cdr:x>
      <cdr:y>0.74083</cdr:y>
    </cdr:to>
    <cdr:sp macro="" textlink="">
      <cdr:nvSpPr>
        <cdr:cNvPr id="3" name="楕円 2">
          <a:extLst xmlns:a="http://schemas.openxmlformats.org/drawingml/2006/main">
            <a:ext uri="{FF2B5EF4-FFF2-40B4-BE49-F238E27FC236}">
              <a16:creationId xmlns:a16="http://schemas.microsoft.com/office/drawing/2014/main" id="{228EAF3F-8CD6-30D6-01F4-926EFD824E10}"/>
            </a:ext>
          </a:extLst>
        </cdr:cNvPr>
        <cdr:cNvSpPr/>
      </cdr:nvSpPr>
      <cdr:spPr>
        <a:xfrm xmlns:a="http://schemas.openxmlformats.org/drawingml/2006/main">
          <a:off x="1945023" y="1947335"/>
          <a:ext cx="1185334" cy="787400"/>
        </a:xfrm>
        <a:prstGeom xmlns:a="http://schemas.openxmlformats.org/drawingml/2006/main" prst="ellipse">
          <a:avLst/>
        </a:prstGeom>
        <a:noFill xmlns:a="http://schemas.openxmlformats.org/drawingml/2006/main"/>
        <a:ln xmlns:a="http://schemas.openxmlformats.org/drawingml/2006/main">
          <a:solidFill>
            <a:srgbClr val="FF000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BD850B-16E1-49EA-A736-47DD31B66F5E}">
  <dimension ref="A1:T94"/>
  <sheetViews>
    <sheetView zoomScale="75" zoomScaleNormal="75" workbookViewId="0">
      <selection activeCell="L33" sqref="L33"/>
    </sheetView>
  </sheetViews>
  <sheetFormatPr defaultRowHeight="18.75" x14ac:dyDescent="0.4"/>
  <cols>
    <col min="1" max="1" width="5.5" customWidth="1"/>
    <col min="2" max="2" width="11.625" customWidth="1"/>
    <col min="7" max="7" width="21.5" customWidth="1"/>
    <col min="8" max="8" width="9.75" customWidth="1"/>
    <col min="10" max="10" width="8.375" customWidth="1"/>
    <col min="11" max="11" width="17.875" customWidth="1"/>
    <col min="13" max="13" width="14.5" customWidth="1"/>
    <col min="14" max="14" width="3.125" customWidth="1"/>
    <col min="15" max="15" width="7.125" customWidth="1"/>
    <col min="16" max="16" width="9.25" customWidth="1"/>
    <col min="17" max="17" width="8.875" customWidth="1"/>
    <col min="18" max="18" width="11.375" customWidth="1"/>
    <col min="19" max="19" width="9.75" customWidth="1"/>
  </cols>
  <sheetData>
    <row r="1" spans="1:20" x14ac:dyDescent="0.4">
      <c r="A1" s="1" t="s">
        <v>0</v>
      </c>
      <c r="B1" s="1" t="s">
        <v>11</v>
      </c>
      <c r="C1" s="1" t="s">
        <v>16</v>
      </c>
      <c r="D1" s="1" t="s">
        <v>12</v>
      </c>
      <c r="E1" s="1" t="s">
        <v>13</v>
      </c>
      <c r="F1" s="1" t="s">
        <v>14</v>
      </c>
      <c r="G1" s="1" t="s">
        <v>1</v>
      </c>
      <c r="H1" s="1" t="s">
        <v>41</v>
      </c>
      <c r="I1" s="1" t="s">
        <v>2</v>
      </c>
      <c r="J1" s="1" t="s">
        <v>15</v>
      </c>
      <c r="K1" s="1" t="s">
        <v>3</v>
      </c>
      <c r="L1" s="39" t="s">
        <v>4</v>
      </c>
      <c r="M1" s="2" t="s">
        <v>5</v>
      </c>
      <c r="N1" s="3"/>
      <c r="O1" s="4" t="s">
        <v>19</v>
      </c>
      <c r="P1" s="5" t="s">
        <v>20</v>
      </c>
      <c r="Q1" s="4" t="s">
        <v>17</v>
      </c>
      <c r="R1" s="5" t="s">
        <v>18</v>
      </c>
      <c r="S1" s="5" t="s">
        <v>6</v>
      </c>
      <c r="T1" s="6" t="s">
        <v>7</v>
      </c>
    </row>
    <row r="2" spans="1:20" x14ac:dyDescent="0.4">
      <c r="A2" s="14">
        <v>1</v>
      </c>
      <c r="B2" s="14">
        <v>656</v>
      </c>
      <c r="C2" s="14" t="e">
        <f>NA()</f>
        <v>#N/A</v>
      </c>
      <c r="D2" s="14">
        <v>15</v>
      </c>
      <c r="E2" s="14">
        <v>17.16</v>
      </c>
      <c r="F2" s="14" t="e">
        <f>NA()</f>
        <v>#N/A</v>
      </c>
      <c r="G2" s="14" t="s">
        <v>48</v>
      </c>
      <c r="H2" s="14">
        <v>0.114</v>
      </c>
      <c r="I2" s="14" t="e">
        <f>NA()</f>
        <v>#N/A</v>
      </c>
      <c r="J2" s="14"/>
      <c r="K2" s="14" t="s">
        <v>25</v>
      </c>
      <c r="L2" s="14">
        <v>2008</v>
      </c>
      <c r="M2" s="17" t="s">
        <v>34</v>
      </c>
      <c r="N2" s="19"/>
      <c r="O2" s="20">
        <f t="shared" ref="O2" si="0">IF(ISERROR(SEARCH("*Japan*",I2)),D2,NA())</f>
        <v>15</v>
      </c>
      <c r="P2" s="13" t="e">
        <f t="shared" ref="O2:P4" si="1">IF(ISERROR(SEARCH("*Japan*",I2)),NA(),D2)</f>
        <v>#N/A</v>
      </c>
      <c r="Q2" s="20">
        <f>IF(ISERROR(SEARCH("*Japan*",K2)),E2,NA())</f>
        <v>17.16</v>
      </c>
      <c r="R2" s="13" t="e">
        <f t="shared" ref="R2:R9" si="2">IF(ISERROR(SEARCH("*Japan*",K2)),NA(),E2)</f>
        <v>#N/A</v>
      </c>
      <c r="S2" s="13" t="e">
        <f t="shared" ref="S2:S9" si="3">10^(E2/10)/I2</f>
        <v>#N/A</v>
      </c>
      <c r="T2" s="6" t="s">
        <v>8</v>
      </c>
    </row>
    <row r="3" spans="1:20" x14ac:dyDescent="0.4">
      <c r="A3" s="22">
        <v>2</v>
      </c>
      <c r="B3" s="16">
        <v>96.7</v>
      </c>
      <c r="C3" s="34">
        <v>5</v>
      </c>
      <c r="D3" s="14">
        <v>37</v>
      </c>
      <c r="E3" s="16">
        <v>37</v>
      </c>
      <c r="F3" s="14" t="e">
        <f>NA()</f>
        <v>#N/A</v>
      </c>
      <c r="G3" s="35" t="s">
        <v>75</v>
      </c>
      <c r="H3" s="16">
        <v>1.94</v>
      </c>
      <c r="I3" s="14" t="e">
        <f>NA()</f>
        <v>#N/A</v>
      </c>
      <c r="J3" s="16"/>
      <c r="K3" s="14" t="s">
        <v>40</v>
      </c>
      <c r="L3" s="35">
        <v>2011</v>
      </c>
      <c r="M3" s="16" t="s">
        <v>74</v>
      </c>
      <c r="N3" s="19"/>
      <c r="O3" s="20">
        <v>37</v>
      </c>
      <c r="P3" s="13" t="e">
        <f t="shared" si="1"/>
        <v>#N/A</v>
      </c>
      <c r="Q3" s="20">
        <v>37</v>
      </c>
      <c r="R3" s="13" t="e">
        <f t="shared" si="2"/>
        <v>#N/A</v>
      </c>
      <c r="S3" s="13" t="e">
        <f t="shared" si="3"/>
        <v>#N/A</v>
      </c>
      <c r="T3" s="6"/>
    </row>
    <row r="4" spans="1:20" x14ac:dyDescent="0.4">
      <c r="A4" s="14">
        <v>3</v>
      </c>
      <c r="B4" s="13">
        <v>94</v>
      </c>
      <c r="C4" s="13">
        <v>4</v>
      </c>
      <c r="D4" s="14" t="e">
        <f>NA()</f>
        <v>#N/A</v>
      </c>
      <c r="E4" s="13">
        <v>50</v>
      </c>
      <c r="F4" s="14" t="e">
        <f>NA()</f>
        <v>#N/A</v>
      </c>
      <c r="G4" s="13" t="s">
        <v>58</v>
      </c>
      <c r="H4" s="13">
        <v>10</v>
      </c>
      <c r="I4" s="14" t="e">
        <f>NA()</f>
        <v>#N/A</v>
      </c>
      <c r="J4" s="13"/>
      <c r="K4" s="14" t="s">
        <v>72</v>
      </c>
      <c r="L4" s="13">
        <v>2013</v>
      </c>
      <c r="M4" s="36" t="s">
        <v>73</v>
      </c>
      <c r="N4" s="19"/>
      <c r="O4" s="13" t="e">
        <f t="shared" si="1"/>
        <v>#N/A</v>
      </c>
      <c r="P4" s="13" t="e">
        <f t="shared" si="1"/>
        <v>#N/A</v>
      </c>
      <c r="Q4" s="13">
        <v>50</v>
      </c>
      <c r="R4" s="13" t="e">
        <f t="shared" si="2"/>
        <v>#N/A</v>
      </c>
      <c r="S4" s="13" t="e">
        <f t="shared" si="3"/>
        <v>#N/A</v>
      </c>
      <c r="T4" s="6"/>
    </row>
    <row r="5" spans="1:20" x14ac:dyDescent="0.4">
      <c r="A5" s="22">
        <v>4</v>
      </c>
      <c r="B5" s="14">
        <v>218.4</v>
      </c>
      <c r="C5" s="14">
        <v>15</v>
      </c>
      <c r="D5" s="14">
        <v>14</v>
      </c>
      <c r="E5" s="14">
        <v>48.3</v>
      </c>
      <c r="F5" s="14" t="e">
        <f>NA()</f>
        <v>#N/A</v>
      </c>
      <c r="G5" s="14" t="s">
        <v>61</v>
      </c>
      <c r="H5" s="14">
        <v>5.53</v>
      </c>
      <c r="I5" s="14" t="e">
        <f>NA()</f>
        <v>#N/A</v>
      </c>
      <c r="J5" s="14"/>
      <c r="K5" s="14" t="s">
        <v>107</v>
      </c>
      <c r="L5" s="14">
        <v>2013</v>
      </c>
      <c r="M5" s="17" t="s">
        <v>62</v>
      </c>
      <c r="N5" s="19"/>
      <c r="O5" s="20">
        <v>14</v>
      </c>
      <c r="P5" s="13" t="e">
        <f>IF(ISERROR(SEARCH("*Japan*",I5)),NA(),D5)</f>
        <v>#N/A</v>
      </c>
      <c r="Q5" s="20">
        <v>48.3</v>
      </c>
      <c r="R5" s="13" t="e">
        <f t="shared" si="2"/>
        <v>#N/A</v>
      </c>
      <c r="S5" s="13" t="e">
        <f t="shared" si="3"/>
        <v>#N/A</v>
      </c>
      <c r="T5" s="6"/>
    </row>
    <row r="6" spans="1:20" x14ac:dyDescent="0.4">
      <c r="A6" s="14">
        <v>5</v>
      </c>
      <c r="B6" s="14">
        <v>850</v>
      </c>
      <c r="C6" s="14">
        <v>11</v>
      </c>
      <c r="D6" s="14">
        <v>26</v>
      </c>
      <c r="E6" s="14">
        <v>15.95</v>
      </c>
      <c r="F6" s="14" t="e">
        <f>NA()</f>
        <v>#N/A</v>
      </c>
      <c r="G6" s="14" t="s">
        <v>49</v>
      </c>
      <c r="H6" s="14">
        <v>0.121</v>
      </c>
      <c r="I6" s="14" t="e">
        <f>NA()</f>
        <v>#N/A</v>
      </c>
      <c r="J6" s="14"/>
      <c r="K6" s="14" t="s">
        <v>25</v>
      </c>
      <c r="L6" s="14">
        <v>2014</v>
      </c>
      <c r="M6" s="17" t="s">
        <v>35</v>
      </c>
      <c r="N6" s="19"/>
      <c r="O6" s="20">
        <f>IF(ISERROR(SEARCH("*Japan*",I6)),D6,NA())</f>
        <v>26</v>
      </c>
      <c r="P6" s="13" t="e">
        <f>IF(ISERROR(SEARCH("*Japan*",I6)),NA(),D6)</f>
        <v>#N/A</v>
      </c>
      <c r="Q6" s="20">
        <f>IF(ISERROR(SEARCH("*Japan*",K6)),E6,NA())</f>
        <v>15.95</v>
      </c>
      <c r="R6" s="13" t="e">
        <f t="shared" si="2"/>
        <v>#N/A</v>
      </c>
      <c r="S6" s="13" t="e">
        <f t="shared" si="3"/>
        <v>#N/A</v>
      </c>
    </row>
    <row r="7" spans="1:20" x14ac:dyDescent="0.4">
      <c r="A7" s="22">
        <v>6</v>
      </c>
      <c r="B7" s="13">
        <v>140.30000000000001</v>
      </c>
      <c r="C7" s="13">
        <v>3</v>
      </c>
      <c r="D7" s="13">
        <v>25.3</v>
      </c>
      <c r="E7" s="13">
        <v>38.630000000000003</v>
      </c>
      <c r="F7" s="14" t="e">
        <f>NA()</f>
        <v>#N/A</v>
      </c>
      <c r="G7" s="13" t="s">
        <v>71</v>
      </c>
      <c r="H7" s="13">
        <v>2.15</v>
      </c>
      <c r="I7" s="14" t="e">
        <f>NA()</f>
        <v>#N/A</v>
      </c>
      <c r="J7" s="13"/>
      <c r="K7" s="14" t="s">
        <v>64</v>
      </c>
      <c r="L7" s="13">
        <v>2015</v>
      </c>
      <c r="M7" s="36" t="s">
        <v>62</v>
      </c>
      <c r="N7" s="19"/>
      <c r="O7" s="20">
        <v>25.3</v>
      </c>
      <c r="P7" s="13" t="e">
        <f>IF(ISERROR(SEARCH("*Japan*",I7)),NA(),D7)</f>
        <v>#N/A</v>
      </c>
      <c r="Q7" s="20">
        <v>38.630000000000003</v>
      </c>
      <c r="R7" s="13" t="e">
        <f t="shared" si="2"/>
        <v>#N/A</v>
      </c>
      <c r="S7" s="13" t="e">
        <f t="shared" si="3"/>
        <v>#N/A</v>
      </c>
    </row>
    <row r="8" spans="1:20" x14ac:dyDescent="0.4">
      <c r="A8" s="14">
        <v>7</v>
      </c>
      <c r="B8" s="14">
        <v>225.1</v>
      </c>
      <c r="C8" s="14">
        <v>3</v>
      </c>
      <c r="D8" s="14">
        <v>10.6</v>
      </c>
      <c r="E8" s="14">
        <v>24.29</v>
      </c>
      <c r="F8" s="14" t="e">
        <f>NA()</f>
        <v>#N/A</v>
      </c>
      <c r="G8" s="14" t="s">
        <v>91</v>
      </c>
      <c r="H8" s="14">
        <v>4.9000000000000002E-2</v>
      </c>
      <c r="I8" s="14" t="e">
        <f>NA()</f>
        <v>#N/A</v>
      </c>
      <c r="J8" s="14"/>
      <c r="K8" s="14" t="s">
        <v>64</v>
      </c>
      <c r="L8" s="14">
        <v>2016</v>
      </c>
      <c r="M8" s="17" t="s">
        <v>43</v>
      </c>
      <c r="N8" s="19"/>
      <c r="O8" s="20">
        <f>IF(ISERROR(SEARCH("*Japan*",I8)),D8,NA())</f>
        <v>10.6</v>
      </c>
      <c r="P8" s="13" t="e">
        <f>IF(ISERROR(SEARCH("*Japan*",I8)),NA(),D8)</f>
        <v>#N/A</v>
      </c>
      <c r="Q8" s="20">
        <f>IF(ISERROR(SEARCH("*Japan*",K8)),E8,NA())</f>
        <v>24.29</v>
      </c>
      <c r="R8" s="13" t="e">
        <f t="shared" si="2"/>
        <v>#N/A</v>
      </c>
      <c r="S8" s="13" t="e">
        <f t="shared" si="3"/>
        <v>#N/A</v>
      </c>
    </row>
    <row r="9" spans="1:20" x14ac:dyDescent="0.4">
      <c r="A9" s="22">
        <v>8</v>
      </c>
      <c r="B9" s="14">
        <v>233.6</v>
      </c>
      <c r="C9" s="14">
        <v>2</v>
      </c>
      <c r="D9" s="14">
        <v>24</v>
      </c>
      <c r="E9" s="14">
        <v>49</v>
      </c>
      <c r="F9" s="14" t="e">
        <f>NA()</f>
        <v>#N/A</v>
      </c>
      <c r="G9" s="14" t="s">
        <v>67</v>
      </c>
      <c r="H9" s="14">
        <v>3.3</v>
      </c>
      <c r="I9" s="14" t="e">
        <f>NA()</f>
        <v>#N/A</v>
      </c>
      <c r="J9" s="14"/>
      <c r="K9" s="14" t="s">
        <v>63</v>
      </c>
      <c r="L9" s="14">
        <v>2016</v>
      </c>
      <c r="M9" s="17" t="s">
        <v>36</v>
      </c>
      <c r="N9" s="19"/>
      <c r="O9" s="14">
        <v>24</v>
      </c>
      <c r="P9" s="13" t="e">
        <f>IF(ISERROR(SEARCH("*Japan*",I9)),NA(),D9)</f>
        <v>#N/A</v>
      </c>
      <c r="Q9" s="14">
        <v>49</v>
      </c>
      <c r="R9" s="13" t="e">
        <f t="shared" si="2"/>
        <v>#N/A</v>
      </c>
      <c r="S9" s="13" t="e">
        <f t="shared" si="3"/>
        <v>#N/A</v>
      </c>
    </row>
    <row r="10" spans="1:20" x14ac:dyDescent="0.4">
      <c r="A10" s="14">
        <v>9</v>
      </c>
      <c r="B10" s="14">
        <v>640</v>
      </c>
      <c r="C10" s="14">
        <v>15</v>
      </c>
      <c r="D10" s="14">
        <v>22</v>
      </c>
      <c r="E10" s="14">
        <v>24.13</v>
      </c>
      <c r="F10" s="14" t="e">
        <f>NA()</f>
        <v>#N/A</v>
      </c>
      <c r="G10" s="14" t="s">
        <v>50</v>
      </c>
      <c r="H10" s="14">
        <v>0.55600000000000005</v>
      </c>
      <c r="I10" s="14" t="e">
        <f>NA()</f>
        <v>#N/A</v>
      </c>
      <c r="J10" s="14"/>
      <c r="K10" s="14" t="s">
        <v>85</v>
      </c>
      <c r="L10" s="14">
        <v>2016</v>
      </c>
      <c r="M10" s="17" t="s">
        <v>29</v>
      </c>
      <c r="N10" s="19"/>
      <c r="O10" s="20">
        <f t="shared" ref="O10:O13" si="4">IF(ISERROR(SEARCH("*Japan*",I10)),D10,NA())</f>
        <v>22</v>
      </c>
      <c r="P10" s="13" t="e">
        <f t="shared" ref="P10:P13" si="5">IF(ISERROR(SEARCH("*Japan*",I10)),NA(),D10)</f>
        <v>#N/A</v>
      </c>
      <c r="Q10" s="20">
        <f t="shared" ref="Q10:Q13" si="6">IF(ISERROR(SEARCH("*Japan*",K10)),E10,NA())</f>
        <v>24.13</v>
      </c>
      <c r="R10" s="13" t="e">
        <f t="shared" ref="R10:R13" si="7">IF(ISERROR(SEARCH("*Japan*",K10)),NA(),E10)</f>
        <v>#N/A</v>
      </c>
      <c r="S10" s="13" t="e">
        <f t="shared" ref="S10:S13" si="8">10^(E10/10)/I10</f>
        <v>#N/A</v>
      </c>
    </row>
    <row r="11" spans="1:20" x14ac:dyDescent="0.4">
      <c r="A11" s="22">
        <v>9</v>
      </c>
      <c r="B11" s="14">
        <v>670</v>
      </c>
      <c r="C11" s="14">
        <v>15</v>
      </c>
      <c r="D11" s="14">
        <v>17</v>
      </c>
      <c r="E11" s="14">
        <v>18.510000000000002</v>
      </c>
      <c r="F11" s="14" t="e">
        <f>NA()</f>
        <v>#N/A</v>
      </c>
      <c r="G11" s="14" t="s">
        <v>51</v>
      </c>
      <c r="H11" s="14">
        <v>0.23799999999999999</v>
      </c>
      <c r="I11" s="14" t="e">
        <f>NA()</f>
        <v>#N/A</v>
      </c>
      <c r="J11" s="14"/>
      <c r="K11" s="14" t="s">
        <v>85</v>
      </c>
      <c r="L11" s="14">
        <v>2016</v>
      </c>
      <c r="M11" s="17" t="s">
        <v>30</v>
      </c>
      <c r="N11" s="19"/>
      <c r="O11" s="20">
        <f t="shared" si="4"/>
        <v>17</v>
      </c>
      <c r="P11" s="13" t="e">
        <f t="shared" si="5"/>
        <v>#N/A</v>
      </c>
      <c r="Q11" s="20">
        <f t="shared" si="6"/>
        <v>18.510000000000002</v>
      </c>
      <c r="R11" s="13" t="e">
        <f t="shared" si="7"/>
        <v>#N/A</v>
      </c>
      <c r="S11" s="13" t="e">
        <f t="shared" si="8"/>
        <v>#N/A</v>
      </c>
    </row>
    <row r="12" spans="1:20" s="18" customFormat="1" x14ac:dyDescent="0.4">
      <c r="A12" s="21">
        <v>9</v>
      </c>
      <c r="B12" s="14">
        <v>850</v>
      </c>
      <c r="C12" s="14">
        <v>15</v>
      </c>
      <c r="D12" s="14">
        <v>22</v>
      </c>
      <c r="E12" s="14">
        <v>15.91</v>
      </c>
      <c r="F12" s="14" t="e">
        <f>NA()</f>
        <v>#N/A</v>
      </c>
      <c r="G12" s="37" t="s">
        <v>94</v>
      </c>
      <c r="H12" s="14">
        <v>0.122</v>
      </c>
      <c r="I12" s="14" t="e">
        <f>NA()</f>
        <v>#N/A</v>
      </c>
      <c r="J12" s="14"/>
      <c r="K12" s="14" t="s">
        <v>85</v>
      </c>
      <c r="L12" s="14">
        <v>2016</v>
      </c>
      <c r="M12" s="17" t="s">
        <v>95</v>
      </c>
      <c r="N12" s="19"/>
      <c r="O12" s="20">
        <f t="shared" si="4"/>
        <v>22</v>
      </c>
      <c r="P12" s="13" t="e">
        <f t="shared" si="5"/>
        <v>#N/A</v>
      </c>
      <c r="Q12" s="20">
        <f t="shared" si="6"/>
        <v>15.91</v>
      </c>
      <c r="R12" s="13" t="e">
        <f t="shared" si="7"/>
        <v>#N/A</v>
      </c>
      <c r="S12" s="13" t="e">
        <f t="shared" si="8"/>
        <v>#N/A</v>
      </c>
    </row>
    <row r="13" spans="1:20" x14ac:dyDescent="0.4">
      <c r="A13" s="14">
        <v>9</v>
      </c>
      <c r="B13" s="14">
        <v>1030</v>
      </c>
      <c r="C13" s="14">
        <v>5</v>
      </c>
      <c r="D13" s="14">
        <v>20</v>
      </c>
      <c r="E13" s="14">
        <v>14.62</v>
      </c>
      <c r="F13" s="14" t="e">
        <f>NA()</f>
        <v>#N/A</v>
      </c>
      <c r="G13" s="14" t="s">
        <v>52</v>
      </c>
      <c r="H13" s="14">
        <v>0.104</v>
      </c>
      <c r="I13" s="14" t="e">
        <f>NA()</f>
        <v>#N/A</v>
      </c>
      <c r="J13" s="14"/>
      <c r="K13" s="14" t="s">
        <v>85</v>
      </c>
      <c r="L13" s="14">
        <v>2016</v>
      </c>
      <c r="M13" s="17" t="s">
        <v>31</v>
      </c>
      <c r="N13" s="19"/>
      <c r="O13" s="20">
        <f t="shared" si="4"/>
        <v>20</v>
      </c>
      <c r="P13" s="13" t="e">
        <f t="shared" si="5"/>
        <v>#N/A</v>
      </c>
      <c r="Q13" s="20">
        <f t="shared" si="6"/>
        <v>14.62</v>
      </c>
      <c r="R13" s="13" t="e">
        <f t="shared" si="7"/>
        <v>#N/A</v>
      </c>
      <c r="S13" s="13" t="e">
        <f t="shared" si="8"/>
        <v>#N/A</v>
      </c>
    </row>
    <row r="14" spans="1:20" x14ac:dyDescent="0.4">
      <c r="A14" s="22">
        <v>10</v>
      </c>
      <c r="B14" s="14">
        <v>214</v>
      </c>
      <c r="C14" s="14">
        <v>14</v>
      </c>
      <c r="D14" s="14">
        <v>24</v>
      </c>
      <c r="E14" s="14">
        <v>40</v>
      </c>
      <c r="F14" s="14" t="e">
        <f>NA()</f>
        <v>#N/A</v>
      </c>
      <c r="G14" s="14" t="s">
        <v>46</v>
      </c>
      <c r="H14" s="14">
        <v>0.29899999999999999</v>
      </c>
      <c r="I14" s="14" t="e">
        <f>NA()</f>
        <v>#N/A</v>
      </c>
      <c r="J14" s="14"/>
      <c r="K14" s="14" t="s">
        <v>106</v>
      </c>
      <c r="L14" s="14">
        <v>2017</v>
      </c>
      <c r="M14" s="17" t="s">
        <v>38</v>
      </c>
      <c r="N14" s="19"/>
      <c r="O14" s="20">
        <f t="shared" ref="O14:O23" si="9">IF(ISERROR(SEARCH("*Japan*",I14)),D14,NA())</f>
        <v>24</v>
      </c>
      <c r="P14" s="13" t="e">
        <f t="shared" ref="P14:P26" si="10">IF(ISERROR(SEARCH("*Japan*",I14)),NA(),D14)</f>
        <v>#N/A</v>
      </c>
      <c r="Q14" s="20">
        <f t="shared" ref="Q14:Q23" si="11">IF(ISERROR(SEARCH("*Japan*",K14)),E14,NA())</f>
        <v>40</v>
      </c>
      <c r="R14" s="13" t="e">
        <f t="shared" ref="R14:R26" si="12">IF(ISERROR(SEARCH("*Japan*",K14)),NA(),E14)</f>
        <v>#N/A</v>
      </c>
      <c r="S14" s="13" t="e">
        <f t="shared" ref="S14:S26" si="13">10^(E14/10)/I14</f>
        <v>#N/A</v>
      </c>
    </row>
    <row r="15" spans="1:20" x14ac:dyDescent="0.4">
      <c r="A15" s="14">
        <v>10</v>
      </c>
      <c r="B15" s="14">
        <v>200</v>
      </c>
      <c r="C15" s="14">
        <v>5</v>
      </c>
      <c r="D15" s="14">
        <v>30</v>
      </c>
      <c r="E15" s="14">
        <v>50.29</v>
      </c>
      <c r="F15" s="14" t="e">
        <f>NA()</f>
        <v>#N/A</v>
      </c>
      <c r="G15" s="14" t="s">
        <v>47</v>
      </c>
      <c r="H15" s="14">
        <v>3.2109999999999999</v>
      </c>
      <c r="I15" s="14" t="e">
        <f>NA()</f>
        <v>#N/A</v>
      </c>
      <c r="J15" s="14"/>
      <c r="K15" s="14" t="s">
        <v>106</v>
      </c>
      <c r="L15" s="14">
        <v>2017</v>
      </c>
      <c r="M15" s="17" t="s">
        <v>38</v>
      </c>
      <c r="N15" s="19"/>
      <c r="O15" s="20">
        <f t="shared" si="9"/>
        <v>30</v>
      </c>
      <c r="P15" s="13" t="e">
        <f t="shared" si="10"/>
        <v>#N/A</v>
      </c>
      <c r="Q15" s="20">
        <f t="shared" si="11"/>
        <v>50.29</v>
      </c>
      <c r="R15" s="13" t="e">
        <f t="shared" si="12"/>
        <v>#N/A</v>
      </c>
      <c r="S15" s="13" t="e">
        <f t="shared" si="13"/>
        <v>#N/A</v>
      </c>
    </row>
    <row r="16" spans="1:20" x14ac:dyDescent="0.4">
      <c r="A16" s="21">
        <v>11</v>
      </c>
      <c r="B16" s="14">
        <v>234</v>
      </c>
      <c r="C16" s="14">
        <v>3.5</v>
      </c>
      <c r="D16" s="14" t="e">
        <f>NA()</f>
        <v>#N/A</v>
      </c>
      <c r="E16" s="14">
        <v>45</v>
      </c>
      <c r="F16" s="14" t="e">
        <f>NA()</f>
        <v>#N/A</v>
      </c>
      <c r="G16" s="14" t="s">
        <v>87</v>
      </c>
      <c r="H16" s="14">
        <v>1.6</v>
      </c>
      <c r="I16" s="14" t="e">
        <f>NA()</f>
        <v>#N/A</v>
      </c>
      <c r="J16" s="14"/>
      <c r="K16" s="14" t="s">
        <v>72</v>
      </c>
      <c r="L16" s="14">
        <v>2017</v>
      </c>
      <c r="M16" s="17" t="s">
        <v>36</v>
      </c>
      <c r="N16" s="19"/>
      <c r="O16" s="20" t="e">
        <f t="shared" si="9"/>
        <v>#N/A</v>
      </c>
      <c r="P16" s="13" t="e">
        <f t="shared" si="10"/>
        <v>#N/A</v>
      </c>
      <c r="Q16" s="20">
        <f t="shared" si="11"/>
        <v>45</v>
      </c>
      <c r="R16" s="13" t="e">
        <f t="shared" si="12"/>
        <v>#N/A</v>
      </c>
      <c r="S16" s="13" t="e">
        <f t="shared" si="13"/>
        <v>#N/A</v>
      </c>
    </row>
    <row r="17" spans="1:19" x14ac:dyDescent="0.4">
      <c r="A17" s="22">
        <v>12</v>
      </c>
      <c r="B17" s="14">
        <v>318.2</v>
      </c>
      <c r="C17" s="14">
        <v>2</v>
      </c>
      <c r="D17" s="14">
        <v>19.600000000000001</v>
      </c>
      <c r="E17" s="14">
        <v>21.27</v>
      </c>
      <c r="F17" s="14" t="e">
        <f>NA()</f>
        <v>#N/A</v>
      </c>
      <c r="G17" s="14" t="s">
        <v>42</v>
      </c>
      <c r="H17" s="14">
        <v>4.3999999999999997E-2</v>
      </c>
      <c r="I17" s="14" t="e">
        <f>NA()</f>
        <v>#N/A</v>
      </c>
      <c r="J17" s="14"/>
      <c r="K17" s="14" t="s">
        <v>64</v>
      </c>
      <c r="L17" s="14">
        <v>2017</v>
      </c>
      <c r="M17" s="17" t="s">
        <v>92</v>
      </c>
      <c r="N17" s="19"/>
      <c r="O17" s="20">
        <f t="shared" si="9"/>
        <v>19.600000000000001</v>
      </c>
      <c r="P17" s="13" t="e">
        <f t="shared" si="10"/>
        <v>#N/A</v>
      </c>
      <c r="Q17" s="20">
        <f t="shared" si="11"/>
        <v>21.27</v>
      </c>
      <c r="R17" s="13" t="e">
        <f t="shared" si="12"/>
        <v>#N/A</v>
      </c>
      <c r="S17" s="13" t="e">
        <f t="shared" si="13"/>
        <v>#N/A</v>
      </c>
    </row>
    <row r="18" spans="1:19" x14ac:dyDescent="0.4">
      <c r="A18" s="14">
        <v>13</v>
      </c>
      <c r="B18" s="14">
        <v>92.5</v>
      </c>
      <c r="C18" s="14">
        <v>3</v>
      </c>
      <c r="D18" s="14" t="e">
        <f>NA()</f>
        <v>#N/A</v>
      </c>
      <c r="E18" s="14">
        <v>50.79</v>
      </c>
      <c r="F18" s="14" t="e">
        <f>NA()</f>
        <v>#N/A</v>
      </c>
      <c r="G18" s="14" t="s">
        <v>70</v>
      </c>
      <c r="H18" s="38">
        <v>6.1</v>
      </c>
      <c r="I18" s="14" t="e">
        <f>NA()</f>
        <v>#N/A</v>
      </c>
      <c r="J18" s="14"/>
      <c r="K18" s="14" t="s">
        <v>64</v>
      </c>
      <c r="L18" s="14">
        <v>2018</v>
      </c>
      <c r="M18" s="17" t="e">
        <v>#N/A</v>
      </c>
      <c r="N18" s="19"/>
      <c r="O18" s="13" t="e">
        <f>IF(ISERROR(SEARCH("*Japan*",H18)),NA(),C18)</f>
        <v>#N/A</v>
      </c>
      <c r="P18" s="13" t="e">
        <f>IF(ISERROR(SEARCH("*Japan*",I18)),NA(),D18)</f>
        <v>#N/A</v>
      </c>
      <c r="Q18" s="14">
        <v>50.79</v>
      </c>
      <c r="R18" s="13" t="e">
        <f>IF(ISERROR(SEARCH("*Japan*",K18)),NA(),E18)</f>
        <v>#N/A</v>
      </c>
      <c r="S18" s="13" t="e">
        <f>10^(E18/10)/I18</f>
        <v>#N/A</v>
      </c>
    </row>
    <row r="19" spans="1:19" x14ac:dyDescent="0.4">
      <c r="A19" s="22">
        <v>14</v>
      </c>
      <c r="B19" s="14">
        <v>221.5</v>
      </c>
      <c r="C19" s="14">
        <v>5</v>
      </c>
      <c r="D19" s="14">
        <v>31.5</v>
      </c>
      <c r="E19" s="14">
        <v>42.04</v>
      </c>
      <c r="F19" s="14" t="e">
        <f>NA()</f>
        <v>#N/A</v>
      </c>
      <c r="G19" s="14" t="s">
        <v>66</v>
      </c>
      <c r="H19" s="14">
        <v>2.68</v>
      </c>
      <c r="I19" s="14" t="e">
        <f>NA()</f>
        <v>#N/A</v>
      </c>
      <c r="J19" s="14"/>
      <c r="K19" s="14" t="s">
        <v>64</v>
      </c>
      <c r="L19" s="14">
        <v>2018</v>
      </c>
      <c r="M19" s="17" t="s">
        <v>34</v>
      </c>
      <c r="N19" s="19"/>
      <c r="O19" s="14">
        <v>31.5</v>
      </c>
      <c r="P19" s="13" t="e">
        <f>IF(ISERROR(SEARCH("*Japan*",I19)),NA(),D19)</f>
        <v>#N/A</v>
      </c>
      <c r="Q19" s="14">
        <v>42.04</v>
      </c>
      <c r="R19" s="13" t="e">
        <f>IF(ISERROR(SEARCH("*Japan*",K19)),NA(),E19)</f>
        <v>#N/A</v>
      </c>
      <c r="S19" s="13" t="e">
        <f>10^(E19/10)/I19</f>
        <v>#N/A</v>
      </c>
    </row>
    <row r="20" spans="1:19" x14ac:dyDescent="0.4">
      <c r="A20" s="14">
        <v>15</v>
      </c>
      <c r="B20" s="14">
        <v>336.96</v>
      </c>
      <c r="C20" s="14">
        <v>2.6</v>
      </c>
      <c r="D20" s="14">
        <v>26.2</v>
      </c>
      <c r="E20" s="14">
        <v>34.909999999999997</v>
      </c>
      <c r="F20" s="14" t="e">
        <f>NA()</f>
        <v>#N/A</v>
      </c>
      <c r="G20" s="23" t="s">
        <v>44</v>
      </c>
      <c r="H20" s="14">
        <v>0.75900000000000001</v>
      </c>
      <c r="I20" s="14" t="e">
        <f>NA()</f>
        <v>#N/A</v>
      </c>
      <c r="J20" s="14"/>
      <c r="K20" s="14" t="s">
        <v>26</v>
      </c>
      <c r="L20" s="14">
        <v>2019</v>
      </c>
      <c r="M20" s="17" t="s">
        <v>29</v>
      </c>
      <c r="N20" s="19"/>
      <c r="O20" s="20">
        <f t="shared" ref="O20" si="14">IF(ISERROR(SEARCH("*Japan*",I20)),D20,NA())</f>
        <v>26.2</v>
      </c>
      <c r="P20" s="13" t="e">
        <f t="shared" ref="P20" si="15">IF(ISERROR(SEARCH("*Japan*",I20)),NA(),D20)</f>
        <v>#N/A</v>
      </c>
      <c r="Q20" s="20">
        <f>IF(ISERROR(SEARCH("*Japan*",K20)),E20,NA())</f>
        <v>34.909999999999997</v>
      </c>
      <c r="R20" s="13" t="e">
        <f>IF(ISERROR(SEARCH("*Japan*",K20)),NA(),E20)</f>
        <v>#N/A</v>
      </c>
      <c r="S20" s="13" t="e">
        <f>10^(E20/10)/I20</f>
        <v>#N/A</v>
      </c>
    </row>
    <row r="21" spans="1:19" x14ac:dyDescent="0.4">
      <c r="A21" s="22">
        <v>16</v>
      </c>
      <c r="B21" s="14">
        <v>93</v>
      </c>
      <c r="C21" s="14">
        <v>10</v>
      </c>
      <c r="D21" s="14">
        <v>20.100000000000001</v>
      </c>
      <c r="E21" s="14">
        <v>53.32</v>
      </c>
      <c r="F21" s="14" t="e">
        <f>NA()</f>
        <v>#N/A</v>
      </c>
      <c r="G21" s="14" t="s">
        <v>65</v>
      </c>
      <c r="H21" s="14">
        <v>7.4</v>
      </c>
      <c r="I21" s="14" t="e">
        <f>NA()</f>
        <v>#N/A</v>
      </c>
      <c r="J21" s="14"/>
      <c r="K21" s="14" t="s">
        <v>63</v>
      </c>
      <c r="L21" s="14">
        <v>2020</v>
      </c>
      <c r="M21" s="17" t="s">
        <v>43</v>
      </c>
      <c r="N21" s="19"/>
      <c r="O21" s="14">
        <v>20.100000000000001</v>
      </c>
      <c r="P21" s="13" t="e">
        <f>IF(ISERROR(SEARCH("*Japan*",I21)),NA(),D21)</f>
        <v>#N/A</v>
      </c>
      <c r="Q21" s="14">
        <v>53.32</v>
      </c>
      <c r="R21" s="13" t="e">
        <f>IF(ISERROR(SEARCH("*Japan*",K21)),NA(),E21)</f>
        <v>#N/A</v>
      </c>
      <c r="S21" s="13" t="e">
        <f>10^(E21/10)/I21</f>
        <v>#N/A</v>
      </c>
    </row>
    <row r="22" spans="1:19" x14ac:dyDescent="0.4">
      <c r="A22" s="14">
        <v>17</v>
      </c>
      <c r="B22" s="14">
        <v>220</v>
      </c>
      <c r="C22" s="14">
        <v>7</v>
      </c>
      <c r="D22" s="14">
        <v>30.74</v>
      </c>
      <c r="E22" s="14">
        <v>44.5</v>
      </c>
      <c r="F22" s="14" t="e">
        <f>NA()</f>
        <v>#N/A</v>
      </c>
      <c r="G22" s="14" t="s">
        <v>45</v>
      </c>
      <c r="H22" s="14">
        <v>2.7519999999999998</v>
      </c>
      <c r="I22" s="14" t="e">
        <f>NA()</f>
        <v>#N/A</v>
      </c>
      <c r="J22" s="14"/>
      <c r="K22" s="14" t="s">
        <v>40</v>
      </c>
      <c r="L22" s="14">
        <v>2021</v>
      </c>
      <c r="M22" s="17" t="s">
        <v>93</v>
      </c>
      <c r="N22" s="19"/>
      <c r="O22" s="20">
        <f t="shared" si="9"/>
        <v>30.74</v>
      </c>
      <c r="P22" s="13" t="e">
        <f t="shared" si="10"/>
        <v>#N/A</v>
      </c>
      <c r="Q22" s="20">
        <f t="shared" si="11"/>
        <v>44.5</v>
      </c>
      <c r="R22" s="13" t="e">
        <f t="shared" si="12"/>
        <v>#N/A</v>
      </c>
      <c r="S22" s="13" t="e">
        <f t="shared" si="13"/>
        <v>#N/A</v>
      </c>
    </row>
    <row r="23" spans="1:19" x14ac:dyDescent="0.4">
      <c r="A23" s="22">
        <v>18</v>
      </c>
      <c r="B23" s="14">
        <v>1030</v>
      </c>
      <c r="C23" s="14">
        <v>3</v>
      </c>
      <c r="D23" s="14">
        <v>23</v>
      </c>
      <c r="E23" s="14">
        <v>26</v>
      </c>
      <c r="F23" s="14" t="e">
        <f>NA()</f>
        <v>#N/A</v>
      </c>
      <c r="G23" s="14" t="s">
        <v>53</v>
      </c>
      <c r="H23" s="14">
        <v>9.5699999999999993E-2</v>
      </c>
      <c r="I23" s="14" t="e">
        <f>NA()</f>
        <v>#N/A</v>
      </c>
      <c r="J23" s="14"/>
      <c r="K23" s="14" t="s">
        <v>40</v>
      </c>
      <c r="L23" s="14">
        <v>2022</v>
      </c>
      <c r="M23" s="17" t="s">
        <v>38</v>
      </c>
      <c r="N23" s="19"/>
      <c r="O23" s="20">
        <f t="shared" si="9"/>
        <v>23</v>
      </c>
      <c r="P23" s="13" t="e">
        <f t="shared" si="10"/>
        <v>#N/A</v>
      </c>
      <c r="Q23" s="20">
        <f t="shared" si="11"/>
        <v>26</v>
      </c>
      <c r="R23" s="13" t="e">
        <f t="shared" si="12"/>
        <v>#N/A</v>
      </c>
      <c r="S23" s="13" t="e">
        <f t="shared" si="13"/>
        <v>#N/A</v>
      </c>
    </row>
    <row r="24" spans="1:19" x14ac:dyDescent="0.4">
      <c r="A24" s="14">
        <v>19</v>
      </c>
      <c r="B24" s="14">
        <v>344</v>
      </c>
      <c r="C24" s="14">
        <v>30</v>
      </c>
      <c r="D24" s="14">
        <v>20</v>
      </c>
      <c r="E24" s="14">
        <v>32</v>
      </c>
      <c r="F24" s="14" t="e">
        <f>NA()</f>
        <v>#N/A</v>
      </c>
      <c r="G24" s="14" t="s">
        <v>58</v>
      </c>
      <c r="H24" s="14">
        <v>0.32</v>
      </c>
      <c r="I24" s="14" t="e">
        <f>NA()</f>
        <v>#N/A</v>
      </c>
      <c r="J24" s="14"/>
      <c r="K24" s="14" t="s">
        <v>108</v>
      </c>
      <c r="L24" s="14">
        <v>2022</v>
      </c>
      <c r="M24" s="17" t="s">
        <v>93</v>
      </c>
      <c r="N24" s="19"/>
      <c r="O24" s="20">
        <v>20</v>
      </c>
      <c r="P24" s="13" t="e">
        <f t="shared" si="10"/>
        <v>#N/A</v>
      </c>
      <c r="Q24" s="20">
        <v>32</v>
      </c>
      <c r="R24" s="13" t="e">
        <f t="shared" si="12"/>
        <v>#N/A</v>
      </c>
      <c r="S24" s="13" t="e">
        <f t="shared" si="13"/>
        <v>#N/A</v>
      </c>
    </row>
    <row r="25" spans="1:19" x14ac:dyDescent="0.4">
      <c r="A25" s="22">
        <v>20</v>
      </c>
      <c r="B25" s="14">
        <v>152</v>
      </c>
      <c r="C25" s="14">
        <v>5</v>
      </c>
      <c r="D25" s="14">
        <v>48.37</v>
      </c>
      <c r="E25" s="14">
        <v>41.87</v>
      </c>
      <c r="F25" s="14" t="e">
        <f>NA()</f>
        <v>#N/A</v>
      </c>
      <c r="G25" s="14" t="s">
        <v>68</v>
      </c>
      <c r="H25" s="14">
        <v>1.454</v>
      </c>
      <c r="I25" s="14" t="e">
        <f>NA()</f>
        <v>#N/A</v>
      </c>
      <c r="J25" s="14"/>
      <c r="K25" s="14" t="s">
        <v>64</v>
      </c>
      <c r="L25" s="14">
        <v>2022</v>
      </c>
      <c r="M25" s="17" t="s">
        <v>62</v>
      </c>
      <c r="N25" s="19"/>
      <c r="O25" s="14">
        <v>48.37</v>
      </c>
      <c r="P25" s="13" t="e">
        <f t="shared" si="10"/>
        <v>#N/A</v>
      </c>
      <c r="Q25" s="14">
        <v>41.87</v>
      </c>
      <c r="R25" s="13" t="e">
        <f t="shared" si="12"/>
        <v>#N/A</v>
      </c>
      <c r="S25" s="13" t="e">
        <f t="shared" si="13"/>
        <v>#N/A</v>
      </c>
    </row>
    <row r="26" spans="1:19" x14ac:dyDescent="0.4">
      <c r="A26" s="14">
        <v>21</v>
      </c>
      <c r="B26" s="14">
        <v>218</v>
      </c>
      <c r="C26" s="14">
        <v>5.5</v>
      </c>
      <c r="D26" s="14">
        <v>29.62</v>
      </c>
      <c r="E26" s="14">
        <v>48.8</v>
      </c>
      <c r="F26" s="14" t="e">
        <f>NA()</f>
        <v>#N/A</v>
      </c>
      <c r="G26" s="14" t="s">
        <v>69</v>
      </c>
      <c r="H26" s="14">
        <v>3.73</v>
      </c>
      <c r="I26" s="14" t="e">
        <f>NA()</f>
        <v>#N/A</v>
      </c>
      <c r="J26" s="14"/>
      <c r="K26" s="14" t="s">
        <v>64</v>
      </c>
      <c r="L26" s="14">
        <v>2022</v>
      </c>
      <c r="M26" s="17" t="s">
        <v>30</v>
      </c>
      <c r="N26" s="19"/>
      <c r="O26" s="14">
        <v>29.62</v>
      </c>
      <c r="P26" s="13" t="e">
        <f t="shared" si="10"/>
        <v>#N/A</v>
      </c>
      <c r="Q26" s="14">
        <v>48.8</v>
      </c>
      <c r="R26" s="13" t="e">
        <f t="shared" si="12"/>
        <v>#N/A</v>
      </c>
      <c r="S26" s="13" t="e">
        <f t="shared" si="13"/>
        <v>#N/A</v>
      </c>
    </row>
    <row r="28" spans="1:19" x14ac:dyDescent="0.4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10"/>
      <c r="N28" s="3"/>
      <c r="O28" s="8"/>
      <c r="P28" s="9"/>
      <c r="Q28" s="8"/>
      <c r="R28" s="9"/>
      <c r="S28" s="9"/>
    </row>
    <row r="29" spans="1:19" x14ac:dyDescent="0.4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10"/>
      <c r="N29" s="3"/>
      <c r="O29" s="8"/>
      <c r="P29" s="9"/>
      <c r="Q29" s="8"/>
      <c r="R29" s="9"/>
      <c r="S29" s="9"/>
    </row>
    <row r="30" spans="1:19" x14ac:dyDescent="0.4">
      <c r="A30" s="9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10"/>
      <c r="N30" s="3"/>
      <c r="O30" s="8"/>
      <c r="P30" s="9"/>
      <c r="Q30" s="8"/>
      <c r="R30" s="9"/>
      <c r="S30" s="9"/>
    </row>
    <row r="31" spans="1:19" x14ac:dyDescent="0.4">
      <c r="A31" s="9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10"/>
      <c r="N31" s="3"/>
      <c r="O31" s="8"/>
      <c r="P31" s="9"/>
      <c r="Q31" s="8"/>
      <c r="R31" s="9"/>
      <c r="S31" s="9"/>
    </row>
    <row r="32" spans="1:19" x14ac:dyDescent="0.4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10"/>
      <c r="N32" s="3"/>
      <c r="O32" s="8"/>
      <c r="P32" s="9"/>
      <c r="Q32" s="8"/>
      <c r="R32" s="9"/>
      <c r="S32" s="9"/>
    </row>
    <row r="33" spans="1:19" x14ac:dyDescent="0.4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10"/>
      <c r="N33" s="3"/>
      <c r="O33" s="8"/>
      <c r="P33" s="9"/>
      <c r="Q33" s="8"/>
      <c r="R33" s="9"/>
      <c r="S33" s="9"/>
    </row>
    <row r="34" spans="1:19" x14ac:dyDescent="0.4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10"/>
      <c r="N34" s="3"/>
      <c r="O34" s="8"/>
      <c r="P34" s="9"/>
      <c r="Q34" s="8"/>
      <c r="R34" s="9"/>
      <c r="S34" s="9"/>
    </row>
    <row r="35" spans="1:19" x14ac:dyDescent="0.4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10"/>
      <c r="N35" s="3"/>
      <c r="O35" s="8"/>
      <c r="P35" s="9"/>
      <c r="Q35" s="8"/>
      <c r="R35" s="9"/>
      <c r="S35" s="9"/>
    </row>
    <row r="36" spans="1:19" x14ac:dyDescent="0.4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10"/>
      <c r="N36" s="3"/>
      <c r="O36" s="8"/>
      <c r="P36" s="9"/>
      <c r="Q36" s="8"/>
      <c r="R36" s="9"/>
      <c r="S36" s="9"/>
    </row>
    <row r="37" spans="1:19" x14ac:dyDescent="0.4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10"/>
      <c r="N37" s="3"/>
      <c r="O37" s="8"/>
      <c r="P37" s="9"/>
      <c r="Q37" s="8"/>
      <c r="R37" s="9"/>
      <c r="S37" s="9"/>
    </row>
    <row r="38" spans="1:19" x14ac:dyDescent="0.4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10"/>
      <c r="N38" s="3"/>
      <c r="O38" s="8"/>
      <c r="P38" s="9"/>
      <c r="Q38" s="8"/>
      <c r="R38" s="9"/>
      <c r="S38" s="9"/>
    </row>
    <row r="39" spans="1:19" x14ac:dyDescent="0.4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10"/>
      <c r="N39" s="3"/>
      <c r="O39" s="8"/>
      <c r="P39" s="9"/>
      <c r="Q39" s="8"/>
      <c r="R39" s="9"/>
      <c r="S39" s="9"/>
    </row>
    <row r="40" spans="1:19" x14ac:dyDescent="0.4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10"/>
      <c r="N40" s="3"/>
      <c r="O40" s="8"/>
      <c r="P40" s="9"/>
      <c r="Q40" s="8"/>
      <c r="R40" s="9"/>
      <c r="S40" s="9"/>
    </row>
    <row r="41" spans="1:19" x14ac:dyDescent="0.4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10"/>
      <c r="N41" s="3"/>
      <c r="O41" s="8"/>
      <c r="P41" s="9"/>
      <c r="Q41" s="8"/>
      <c r="R41" s="9"/>
      <c r="S41" s="9"/>
    </row>
    <row r="42" spans="1:19" x14ac:dyDescent="0.4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10"/>
      <c r="N42" s="3"/>
      <c r="O42" s="8"/>
      <c r="P42" s="9"/>
      <c r="Q42" s="8"/>
      <c r="R42" s="9"/>
      <c r="S42" s="9"/>
    </row>
    <row r="43" spans="1:19" x14ac:dyDescent="0.4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10"/>
      <c r="N43" s="3"/>
      <c r="O43" s="8"/>
      <c r="P43" s="9"/>
      <c r="Q43" s="8"/>
      <c r="R43" s="9"/>
      <c r="S43" s="9"/>
    </row>
    <row r="44" spans="1:19" x14ac:dyDescent="0.4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10"/>
      <c r="N44" s="3"/>
      <c r="O44" s="8"/>
      <c r="P44" s="9"/>
      <c r="Q44" s="8"/>
      <c r="R44" s="9"/>
      <c r="S44" s="9"/>
    </row>
    <row r="45" spans="1:19" x14ac:dyDescent="0.4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10"/>
      <c r="N45" s="3"/>
      <c r="O45" s="8"/>
      <c r="P45" s="9"/>
      <c r="Q45" s="8"/>
      <c r="R45" s="9"/>
      <c r="S45" s="9"/>
    </row>
    <row r="46" spans="1:19" x14ac:dyDescent="0.4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10"/>
      <c r="N46" s="3"/>
      <c r="O46" s="8"/>
      <c r="P46" s="9"/>
      <c r="Q46" s="8"/>
      <c r="R46" s="9"/>
      <c r="S46" s="9"/>
    </row>
    <row r="47" spans="1:19" x14ac:dyDescent="0.4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10"/>
      <c r="N47" s="3"/>
      <c r="O47" s="8"/>
      <c r="P47" s="9"/>
      <c r="Q47" s="8"/>
      <c r="R47" s="9"/>
      <c r="S47" s="9"/>
    </row>
    <row r="48" spans="1:19" x14ac:dyDescent="0.4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10"/>
      <c r="N48" s="3"/>
      <c r="O48" s="8"/>
      <c r="P48" s="9"/>
      <c r="Q48" s="8"/>
      <c r="R48" s="9"/>
      <c r="S48" s="9"/>
    </row>
    <row r="49" spans="1:19" x14ac:dyDescent="0.4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10"/>
      <c r="N49" s="3"/>
      <c r="O49" s="8"/>
      <c r="P49" s="9"/>
      <c r="Q49" s="8"/>
      <c r="R49" s="9"/>
      <c r="S49" s="9"/>
    </row>
    <row r="50" spans="1:19" x14ac:dyDescent="0.4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10"/>
      <c r="N50" s="3"/>
      <c r="O50" s="8"/>
      <c r="P50" s="9"/>
      <c r="Q50" s="8"/>
      <c r="R50" s="9"/>
      <c r="S50" s="9"/>
    </row>
    <row r="51" spans="1:19" x14ac:dyDescent="0.4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10"/>
      <c r="N51" s="3"/>
      <c r="O51" s="8"/>
      <c r="P51" s="9"/>
      <c r="Q51" s="8"/>
      <c r="R51" s="9"/>
      <c r="S51" s="9"/>
    </row>
    <row r="52" spans="1:19" x14ac:dyDescent="0.4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10"/>
      <c r="N52" s="3"/>
      <c r="O52" s="8"/>
      <c r="P52" s="9"/>
      <c r="Q52" s="8"/>
      <c r="R52" s="9"/>
      <c r="S52" s="9"/>
    </row>
    <row r="53" spans="1:19" x14ac:dyDescent="0.4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10"/>
      <c r="N53" s="3"/>
      <c r="O53" s="8"/>
      <c r="P53" s="9"/>
      <c r="Q53" s="8"/>
      <c r="R53" s="9"/>
      <c r="S53" s="9"/>
    </row>
    <row r="54" spans="1:19" x14ac:dyDescent="0.4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10"/>
      <c r="N54" s="3"/>
      <c r="O54" s="8"/>
      <c r="P54" s="9"/>
      <c r="Q54" s="8"/>
      <c r="R54" s="9"/>
      <c r="S54" s="9"/>
    </row>
    <row r="55" spans="1:19" x14ac:dyDescent="0.4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10"/>
      <c r="N55" s="3"/>
      <c r="O55" s="8"/>
      <c r="P55" s="9"/>
      <c r="Q55" s="8"/>
      <c r="R55" s="9"/>
      <c r="S55" s="9"/>
    </row>
    <row r="56" spans="1:19" x14ac:dyDescent="0.4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10"/>
      <c r="N56" s="3"/>
      <c r="O56" s="8"/>
      <c r="P56" s="9"/>
      <c r="Q56" s="8"/>
      <c r="R56" s="9"/>
      <c r="S56" s="9"/>
    </row>
    <row r="57" spans="1:19" x14ac:dyDescent="0.4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10"/>
      <c r="N57" s="3"/>
      <c r="O57" s="8"/>
      <c r="P57" s="9"/>
      <c r="Q57" s="8"/>
      <c r="R57" s="9"/>
      <c r="S57" s="9"/>
    </row>
    <row r="58" spans="1:19" x14ac:dyDescent="0.4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10"/>
      <c r="N58" s="3"/>
      <c r="O58" s="8"/>
      <c r="P58" s="9"/>
      <c r="Q58" s="8"/>
      <c r="R58" s="9"/>
      <c r="S58" s="9"/>
    </row>
    <row r="59" spans="1:19" x14ac:dyDescent="0.4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10"/>
      <c r="N59" s="3"/>
      <c r="O59" s="8"/>
      <c r="P59" s="9"/>
      <c r="Q59" s="8"/>
      <c r="R59" s="9"/>
      <c r="S59" s="9"/>
    </row>
    <row r="60" spans="1:19" x14ac:dyDescent="0.4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10"/>
      <c r="N60" s="3"/>
      <c r="O60" s="8"/>
      <c r="P60" s="9"/>
      <c r="Q60" s="8"/>
      <c r="R60" s="9"/>
      <c r="S60" s="9"/>
    </row>
    <row r="61" spans="1:19" x14ac:dyDescent="0.4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10"/>
      <c r="N61" s="3"/>
      <c r="O61" s="8"/>
      <c r="P61" s="9"/>
      <c r="Q61" s="8"/>
      <c r="R61" s="9"/>
      <c r="S61" s="9"/>
    </row>
    <row r="62" spans="1:19" x14ac:dyDescent="0.4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10"/>
      <c r="N62" s="3"/>
      <c r="O62" s="8"/>
      <c r="P62" s="9"/>
      <c r="Q62" s="8"/>
      <c r="R62" s="9"/>
      <c r="S62" s="9"/>
    </row>
    <row r="63" spans="1:19" x14ac:dyDescent="0.4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10"/>
      <c r="N63" s="3"/>
      <c r="O63" s="8"/>
      <c r="P63" s="9"/>
      <c r="Q63" s="8"/>
      <c r="R63" s="9"/>
      <c r="S63" s="9"/>
    </row>
    <row r="64" spans="1:19" x14ac:dyDescent="0.4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10"/>
      <c r="N64" s="3"/>
      <c r="O64" s="8"/>
      <c r="P64" s="9"/>
      <c r="Q64" s="8"/>
      <c r="R64" s="9"/>
      <c r="S64" s="9"/>
    </row>
    <row r="65" spans="1:19" x14ac:dyDescent="0.4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10"/>
      <c r="N65" s="3"/>
      <c r="O65" s="8"/>
      <c r="P65" s="9"/>
      <c r="Q65" s="8"/>
      <c r="R65" s="9"/>
      <c r="S65" s="9"/>
    </row>
    <row r="66" spans="1:19" x14ac:dyDescent="0.4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10"/>
      <c r="N66" s="3"/>
      <c r="O66" s="8"/>
      <c r="P66" s="9"/>
      <c r="Q66" s="8"/>
      <c r="R66" s="9"/>
      <c r="S66" s="9"/>
    </row>
    <row r="67" spans="1:19" x14ac:dyDescent="0.4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10"/>
      <c r="N67" s="3"/>
      <c r="O67" s="8"/>
      <c r="P67" s="9"/>
      <c r="Q67" s="8"/>
      <c r="R67" s="9"/>
      <c r="S67" s="9"/>
    </row>
    <row r="68" spans="1:19" x14ac:dyDescent="0.4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10"/>
      <c r="N68" s="3"/>
      <c r="O68" s="8"/>
      <c r="P68" s="9"/>
      <c r="Q68" s="8"/>
      <c r="R68" s="9"/>
      <c r="S68" s="9"/>
    </row>
    <row r="69" spans="1:19" x14ac:dyDescent="0.4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10"/>
      <c r="N69" s="3"/>
      <c r="O69" s="8"/>
      <c r="P69" s="9"/>
      <c r="Q69" s="8"/>
      <c r="R69" s="9"/>
      <c r="S69" s="9"/>
    </row>
    <row r="70" spans="1:19" x14ac:dyDescent="0.4">
      <c r="A70" s="9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10"/>
      <c r="N70" s="3"/>
      <c r="O70" s="8"/>
      <c r="P70" s="9"/>
      <c r="Q70" s="8"/>
      <c r="R70" s="9"/>
      <c r="S70" s="9"/>
    </row>
    <row r="71" spans="1:19" x14ac:dyDescent="0.4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10"/>
      <c r="N71" s="3"/>
      <c r="O71" s="8"/>
      <c r="P71" s="9"/>
      <c r="Q71" s="8"/>
      <c r="R71" s="9"/>
      <c r="S71" s="9"/>
    </row>
    <row r="72" spans="1:19" x14ac:dyDescent="0.4">
      <c r="A72" s="9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10"/>
      <c r="N72" s="3"/>
      <c r="O72" s="8"/>
      <c r="P72" s="9"/>
      <c r="Q72" s="8"/>
      <c r="R72" s="9"/>
      <c r="S72" s="9"/>
    </row>
    <row r="73" spans="1:19" x14ac:dyDescent="0.4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10"/>
      <c r="N73" s="3"/>
      <c r="O73" s="8"/>
      <c r="P73" s="9"/>
      <c r="Q73" s="8"/>
      <c r="R73" s="9"/>
      <c r="S73" s="9"/>
    </row>
    <row r="74" spans="1:19" x14ac:dyDescent="0.4">
      <c r="A74" s="9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10"/>
      <c r="N74" s="3"/>
      <c r="O74" s="8"/>
      <c r="P74" s="9"/>
      <c r="Q74" s="8"/>
      <c r="R74" s="9"/>
      <c r="S74" s="9"/>
    </row>
    <row r="75" spans="1:19" x14ac:dyDescent="0.4">
      <c r="A75" s="9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10"/>
      <c r="N75" s="3"/>
      <c r="O75" s="8"/>
      <c r="P75" s="9"/>
      <c r="Q75" s="8"/>
      <c r="R75" s="9"/>
      <c r="S75" s="9"/>
    </row>
    <row r="76" spans="1:19" x14ac:dyDescent="0.4">
      <c r="A76" s="9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10"/>
      <c r="N76" s="3"/>
      <c r="O76" s="8"/>
      <c r="P76" s="9"/>
      <c r="Q76" s="8"/>
      <c r="R76" s="9"/>
      <c r="S76" s="9"/>
    </row>
    <row r="77" spans="1:19" x14ac:dyDescent="0.4">
      <c r="A77" s="9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10"/>
      <c r="N77" s="3"/>
      <c r="O77" s="8"/>
      <c r="P77" s="9"/>
      <c r="Q77" s="8"/>
      <c r="R77" s="9"/>
      <c r="S77" s="9"/>
    </row>
    <row r="78" spans="1:19" x14ac:dyDescent="0.4">
      <c r="A78" s="9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10"/>
      <c r="N78" s="3"/>
      <c r="O78" s="8"/>
      <c r="P78" s="9"/>
      <c r="Q78" s="8"/>
      <c r="R78" s="9"/>
      <c r="S78" s="9"/>
    </row>
    <row r="79" spans="1:19" x14ac:dyDescent="0.4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10"/>
      <c r="N79" s="3"/>
      <c r="O79" s="8"/>
      <c r="P79" s="9"/>
      <c r="Q79" s="8"/>
      <c r="R79" s="9"/>
      <c r="S79" s="9"/>
    </row>
    <row r="80" spans="1:19" x14ac:dyDescent="0.4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10"/>
      <c r="N80" s="3"/>
      <c r="O80" s="8"/>
      <c r="P80" s="9"/>
      <c r="Q80" s="8"/>
      <c r="R80" s="9"/>
      <c r="S80" s="9"/>
    </row>
    <row r="81" spans="1:19" x14ac:dyDescent="0.4">
      <c r="A81" s="9"/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10"/>
      <c r="N81" s="3"/>
      <c r="O81" s="8"/>
      <c r="P81" s="9"/>
      <c r="Q81" s="8"/>
      <c r="R81" s="9"/>
      <c r="S81" s="9"/>
    </row>
    <row r="82" spans="1:19" x14ac:dyDescent="0.4">
      <c r="A82" s="9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10"/>
      <c r="N82" s="3"/>
      <c r="O82" s="8"/>
      <c r="P82" s="9"/>
      <c r="Q82" s="8"/>
      <c r="R82" s="9"/>
      <c r="S82" s="9"/>
    </row>
    <row r="83" spans="1:19" x14ac:dyDescent="0.4">
      <c r="A83" s="9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10"/>
      <c r="N83" s="3"/>
      <c r="O83" s="8"/>
      <c r="P83" s="9"/>
      <c r="Q83" s="8"/>
      <c r="R83" s="9"/>
      <c r="S83" s="9"/>
    </row>
    <row r="84" spans="1:19" x14ac:dyDescent="0.4">
      <c r="A84" s="9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10"/>
      <c r="N84" s="3"/>
      <c r="O84" s="8"/>
      <c r="P84" s="9"/>
      <c r="Q84" s="8"/>
      <c r="R84" s="9"/>
      <c r="S84" s="9"/>
    </row>
    <row r="85" spans="1:19" x14ac:dyDescent="0.4">
      <c r="A85" s="9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10"/>
      <c r="N85" s="3"/>
      <c r="O85" s="8"/>
      <c r="P85" s="9"/>
      <c r="Q85" s="8"/>
      <c r="R85" s="9"/>
      <c r="S85" s="9"/>
    </row>
    <row r="86" spans="1:19" x14ac:dyDescent="0.4">
      <c r="A86" s="9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10"/>
      <c r="N86" s="3"/>
      <c r="O86" s="8"/>
      <c r="P86" s="9"/>
      <c r="Q86" s="8"/>
      <c r="R86" s="9"/>
      <c r="S86" s="9"/>
    </row>
    <row r="87" spans="1:19" x14ac:dyDescent="0.4">
      <c r="A87" s="9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10"/>
      <c r="N87" s="3"/>
      <c r="O87" s="8"/>
      <c r="P87" s="9"/>
      <c r="Q87" s="8"/>
      <c r="R87" s="9"/>
      <c r="S87" s="9"/>
    </row>
    <row r="88" spans="1:19" x14ac:dyDescent="0.4">
      <c r="A88" s="9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10"/>
      <c r="N88" s="3"/>
      <c r="O88" s="8"/>
      <c r="P88" s="9"/>
      <c r="Q88" s="8"/>
      <c r="R88" s="9"/>
      <c r="S88" s="9"/>
    </row>
    <row r="89" spans="1:19" x14ac:dyDescent="0.4">
      <c r="A89" s="9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10"/>
      <c r="N89" s="3"/>
      <c r="O89" s="8"/>
      <c r="P89" s="9"/>
      <c r="Q89" s="8"/>
      <c r="R89" s="9"/>
      <c r="S89" s="9"/>
    </row>
    <row r="90" spans="1:19" x14ac:dyDescent="0.4">
      <c r="A90" s="9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10"/>
      <c r="N90" s="3"/>
      <c r="O90" s="8"/>
      <c r="P90" s="9"/>
      <c r="Q90" s="8"/>
      <c r="R90" s="9"/>
      <c r="S90" s="9"/>
    </row>
    <row r="91" spans="1:19" x14ac:dyDescent="0.4">
      <c r="A91" s="9"/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10"/>
      <c r="N91" s="3"/>
      <c r="O91" s="8"/>
      <c r="P91" s="9"/>
      <c r="Q91" s="8"/>
      <c r="R91" s="9"/>
      <c r="S91" s="9"/>
    </row>
    <row r="92" spans="1:19" x14ac:dyDescent="0.4">
      <c r="A92" s="9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10"/>
      <c r="N92" s="3"/>
      <c r="O92" s="8"/>
      <c r="P92" s="9"/>
      <c r="Q92" s="8"/>
      <c r="R92" s="9"/>
      <c r="S92" s="9"/>
    </row>
    <row r="93" spans="1:19" x14ac:dyDescent="0.4">
      <c r="A93" s="9"/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10"/>
      <c r="N93" s="3"/>
      <c r="O93" s="8"/>
      <c r="P93" s="9"/>
      <c r="Q93" s="8"/>
      <c r="R93" s="9"/>
      <c r="S93" s="9"/>
    </row>
    <row r="94" spans="1:19" x14ac:dyDescent="0.4">
      <c r="A94" s="9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10"/>
      <c r="N94" s="3"/>
      <c r="O94" s="8"/>
      <c r="P94" s="9"/>
      <c r="Q94" s="8"/>
      <c r="R94" s="9"/>
      <c r="S94" s="9"/>
    </row>
  </sheetData>
  <phoneticPr fontId="2"/>
  <pageMargins left="0.7" right="0.7" top="0.75" bottom="0.75" header="0.3" footer="0.3"/>
  <pageSetup paperSize="9" orientation="landscape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8AD864-131B-4338-8E51-E6456F93BB8A}">
  <dimension ref="A1:D108"/>
  <sheetViews>
    <sheetView tabSelected="1" zoomScale="85" zoomScaleNormal="85" workbookViewId="0">
      <selection activeCell="B29" sqref="B29"/>
    </sheetView>
  </sheetViews>
  <sheetFormatPr defaultRowHeight="18.75" x14ac:dyDescent="0.4"/>
  <cols>
    <col min="2" max="2" width="168.625" customWidth="1"/>
    <col min="3" max="3" width="41.875" customWidth="1"/>
    <col min="4" max="4" width="7.75" customWidth="1"/>
  </cols>
  <sheetData>
    <row r="1" spans="1:4" x14ac:dyDescent="0.4">
      <c r="A1" s="24" t="s">
        <v>0</v>
      </c>
      <c r="B1" s="24"/>
      <c r="C1" s="26" t="s">
        <v>9</v>
      </c>
      <c r="D1" s="6" t="s">
        <v>10</v>
      </c>
    </row>
    <row r="2" spans="1:4" x14ac:dyDescent="0.4">
      <c r="A2" s="13">
        <v>1</v>
      </c>
      <c r="B2" s="13" t="s">
        <v>23</v>
      </c>
      <c r="C2" s="25" t="s">
        <v>24</v>
      </c>
    </row>
    <row r="3" spans="1:4" s="12" customFormat="1" x14ac:dyDescent="0.4">
      <c r="A3" s="13">
        <v>2</v>
      </c>
      <c r="B3" s="13" t="s">
        <v>76</v>
      </c>
      <c r="C3" s="13" t="s">
        <v>96</v>
      </c>
    </row>
    <row r="4" spans="1:4" s="15" customFormat="1" x14ac:dyDescent="0.4">
      <c r="A4" s="13">
        <v>3</v>
      </c>
      <c r="B4" s="13" t="s">
        <v>88</v>
      </c>
      <c r="C4" s="13" t="s">
        <v>97</v>
      </c>
    </row>
    <row r="5" spans="1:4" s="15" customFormat="1" x14ac:dyDescent="0.4">
      <c r="A5" s="13">
        <v>4</v>
      </c>
      <c r="B5" s="13" t="s">
        <v>77</v>
      </c>
      <c r="C5" s="13" t="s">
        <v>98</v>
      </c>
    </row>
    <row r="6" spans="1:4" x14ac:dyDescent="0.4">
      <c r="A6" s="13">
        <v>5</v>
      </c>
      <c r="B6" s="13" t="s">
        <v>21</v>
      </c>
      <c r="C6" s="25" t="s">
        <v>22</v>
      </c>
    </row>
    <row r="7" spans="1:4" s="12" customFormat="1" x14ac:dyDescent="0.4">
      <c r="A7" s="13">
        <v>6</v>
      </c>
      <c r="B7" s="13" t="s">
        <v>78</v>
      </c>
      <c r="C7" s="33" t="s">
        <v>99</v>
      </c>
    </row>
    <row r="8" spans="1:4" s="12" customFormat="1" x14ac:dyDescent="0.4">
      <c r="A8" s="13">
        <v>7</v>
      </c>
      <c r="B8" s="13" t="s">
        <v>79</v>
      </c>
      <c r="C8" s="30" t="s">
        <v>90</v>
      </c>
    </row>
    <row r="9" spans="1:4" x14ac:dyDescent="0.4">
      <c r="A9" s="13">
        <v>8</v>
      </c>
      <c r="B9" s="13" t="s">
        <v>80</v>
      </c>
      <c r="C9" s="31" t="s">
        <v>100</v>
      </c>
    </row>
    <row r="10" spans="1:4" x14ac:dyDescent="0.4">
      <c r="A10" s="13">
        <v>9</v>
      </c>
      <c r="B10" s="13" t="s">
        <v>32</v>
      </c>
      <c r="C10" s="25" t="s">
        <v>33</v>
      </c>
    </row>
    <row r="11" spans="1:4" x14ac:dyDescent="0.4">
      <c r="A11" s="13">
        <v>10</v>
      </c>
      <c r="B11" s="13" t="s">
        <v>39</v>
      </c>
      <c r="C11" s="25" t="s">
        <v>37</v>
      </c>
    </row>
    <row r="12" spans="1:4" x14ac:dyDescent="0.4">
      <c r="A12" s="13">
        <v>11</v>
      </c>
      <c r="B12" s="13" t="s">
        <v>86</v>
      </c>
      <c r="C12" s="25" t="s">
        <v>101</v>
      </c>
    </row>
    <row r="13" spans="1:4" s="12" customFormat="1" x14ac:dyDescent="0.4">
      <c r="A13" s="13">
        <v>12</v>
      </c>
      <c r="B13" s="13" t="s">
        <v>81</v>
      </c>
      <c r="C13" s="32" t="s">
        <v>89</v>
      </c>
    </row>
    <row r="14" spans="1:4" s="12" customFormat="1" x14ac:dyDescent="0.4">
      <c r="A14" s="13">
        <v>13</v>
      </c>
      <c r="B14" s="13" t="s">
        <v>83</v>
      </c>
      <c r="C14" s="13" t="s">
        <v>102</v>
      </c>
    </row>
    <row r="15" spans="1:4" s="12" customFormat="1" x14ac:dyDescent="0.4">
      <c r="A15" s="13">
        <v>14</v>
      </c>
      <c r="B15" s="13" t="s">
        <v>105</v>
      </c>
      <c r="C15" s="13" t="s">
        <v>103</v>
      </c>
    </row>
    <row r="16" spans="1:4" s="12" customFormat="1" x14ac:dyDescent="0.4">
      <c r="A16" s="13">
        <v>15</v>
      </c>
      <c r="B16" s="13" t="s">
        <v>27</v>
      </c>
      <c r="C16" s="13" t="s">
        <v>28</v>
      </c>
    </row>
    <row r="17" spans="1:3" x14ac:dyDescent="0.4">
      <c r="A17" s="13">
        <v>16</v>
      </c>
      <c r="B17" s="13" t="s">
        <v>82</v>
      </c>
      <c r="C17" s="25" t="s">
        <v>104</v>
      </c>
    </row>
    <row r="18" spans="1:3" s="12" customFormat="1" x14ac:dyDescent="0.4">
      <c r="A18" s="13">
        <v>17</v>
      </c>
      <c r="B18" s="13" t="s">
        <v>54</v>
      </c>
      <c r="C18" s="13" t="s">
        <v>55</v>
      </c>
    </row>
    <row r="19" spans="1:3" s="12" customFormat="1" x14ac:dyDescent="0.4">
      <c r="A19" s="13">
        <v>18</v>
      </c>
      <c r="B19" s="13" t="s">
        <v>56</v>
      </c>
      <c r="C19" s="13" t="s">
        <v>57</v>
      </c>
    </row>
    <row r="20" spans="1:3" s="12" customFormat="1" x14ac:dyDescent="0.4">
      <c r="A20" s="13">
        <v>19</v>
      </c>
      <c r="B20" s="13" t="s">
        <v>59</v>
      </c>
      <c r="C20" s="11"/>
    </row>
    <row r="21" spans="1:3" s="12" customFormat="1" x14ac:dyDescent="0.4">
      <c r="A21" s="13">
        <v>20</v>
      </c>
      <c r="B21" s="13" t="s">
        <v>84</v>
      </c>
      <c r="C21" s="11"/>
    </row>
    <row r="22" spans="1:3" s="12" customFormat="1" x14ac:dyDescent="0.4">
      <c r="A22" s="13">
        <v>21</v>
      </c>
      <c r="B22" s="13" t="s">
        <v>60</v>
      </c>
      <c r="C22" s="11"/>
    </row>
    <row r="23" spans="1:3" x14ac:dyDescent="0.4">
      <c r="A23" s="27">
        <v>22</v>
      </c>
      <c r="B23" s="28"/>
      <c r="C23" s="29"/>
    </row>
    <row r="24" spans="1:3" x14ac:dyDescent="0.4">
      <c r="A24" s="9">
        <v>23</v>
      </c>
      <c r="B24" s="9"/>
      <c r="C24" s="7"/>
    </row>
    <row r="25" spans="1:3" x14ac:dyDescent="0.4">
      <c r="A25" s="9">
        <v>24</v>
      </c>
      <c r="B25" s="9"/>
      <c r="C25" s="7"/>
    </row>
    <row r="26" spans="1:3" x14ac:dyDescent="0.4">
      <c r="A26" s="9">
        <v>25</v>
      </c>
      <c r="B26" s="9"/>
      <c r="C26" s="7"/>
    </row>
    <row r="27" spans="1:3" x14ac:dyDescent="0.4">
      <c r="A27" s="9">
        <v>26</v>
      </c>
      <c r="B27" s="9"/>
      <c r="C27" s="7"/>
    </row>
    <row r="28" spans="1:3" x14ac:dyDescent="0.4">
      <c r="A28" s="9">
        <v>27</v>
      </c>
      <c r="B28" s="9"/>
      <c r="C28" s="7"/>
    </row>
    <row r="29" spans="1:3" x14ac:dyDescent="0.4">
      <c r="A29" s="9">
        <v>28</v>
      </c>
      <c r="B29" s="9"/>
      <c r="C29" s="7"/>
    </row>
    <row r="30" spans="1:3" x14ac:dyDescent="0.4">
      <c r="A30" s="9">
        <v>29</v>
      </c>
      <c r="B30" s="9"/>
      <c r="C30" s="7"/>
    </row>
    <row r="31" spans="1:3" x14ac:dyDescent="0.4">
      <c r="A31" s="9">
        <v>30</v>
      </c>
      <c r="B31" s="9"/>
      <c r="C31" s="7"/>
    </row>
    <row r="32" spans="1:3" x14ac:dyDescent="0.4">
      <c r="A32" s="9">
        <v>31</v>
      </c>
      <c r="B32" s="9"/>
      <c r="C32" s="7"/>
    </row>
    <row r="33" spans="1:3" x14ac:dyDescent="0.4">
      <c r="A33" s="9">
        <v>32</v>
      </c>
      <c r="B33" s="9"/>
      <c r="C33" s="7"/>
    </row>
    <row r="34" spans="1:3" x14ac:dyDescent="0.4">
      <c r="A34" s="9">
        <v>33</v>
      </c>
      <c r="B34" s="9"/>
      <c r="C34" s="7"/>
    </row>
    <row r="35" spans="1:3" x14ac:dyDescent="0.4">
      <c r="A35" s="9">
        <v>34</v>
      </c>
      <c r="B35" s="9"/>
      <c r="C35" s="7"/>
    </row>
    <row r="36" spans="1:3" x14ac:dyDescent="0.4">
      <c r="A36" s="9">
        <v>35</v>
      </c>
      <c r="B36" s="9"/>
      <c r="C36" s="7"/>
    </row>
    <row r="37" spans="1:3" x14ac:dyDescent="0.4">
      <c r="A37" s="9">
        <v>36</v>
      </c>
      <c r="B37" s="9"/>
      <c r="C37" s="7"/>
    </row>
    <row r="38" spans="1:3" x14ac:dyDescent="0.4">
      <c r="A38" s="9"/>
      <c r="B38" s="9"/>
      <c r="C38" s="7"/>
    </row>
    <row r="39" spans="1:3" x14ac:dyDescent="0.4">
      <c r="A39" s="9"/>
      <c r="B39" s="9"/>
      <c r="C39" s="7"/>
    </row>
    <row r="40" spans="1:3" x14ac:dyDescent="0.4">
      <c r="A40" s="9"/>
      <c r="B40" s="9"/>
      <c r="C40" s="7"/>
    </row>
    <row r="41" spans="1:3" x14ac:dyDescent="0.4">
      <c r="A41" s="9"/>
      <c r="B41" s="9"/>
      <c r="C41" s="7"/>
    </row>
    <row r="42" spans="1:3" x14ac:dyDescent="0.4">
      <c r="A42" s="9"/>
      <c r="B42" s="9"/>
      <c r="C42" s="7"/>
    </row>
    <row r="43" spans="1:3" x14ac:dyDescent="0.4">
      <c r="A43" s="9"/>
      <c r="B43" s="9"/>
      <c r="C43" s="7"/>
    </row>
    <row r="44" spans="1:3" x14ac:dyDescent="0.4">
      <c r="A44" s="9"/>
      <c r="B44" s="9"/>
      <c r="C44" s="7"/>
    </row>
    <row r="45" spans="1:3" x14ac:dyDescent="0.4">
      <c r="A45" s="9"/>
      <c r="B45" s="9"/>
      <c r="C45" s="7"/>
    </row>
    <row r="46" spans="1:3" x14ac:dyDescent="0.4">
      <c r="A46" s="9"/>
      <c r="B46" s="9"/>
      <c r="C46" s="7"/>
    </row>
    <row r="47" spans="1:3" x14ac:dyDescent="0.4">
      <c r="A47" s="9"/>
      <c r="B47" s="9"/>
      <c r="C47" s="7"/>
    </row>
    <row r="48" spans="1:3" x14ac:dyDescent="0.4">
      <c r="A48" s="9"/>
      <c r="B48" s="9"/>
      <c r="C48" s="7"/>
    </row>
    <row r="49" spans="1:3" x14ac:dyDescent="0.4">
      <c r="A49" s="9"/>
      <c r="B49" s="9"/>
      <c r="C49" s="7"/>
    </row>
    <row r="50" spans="1:3" x14ac:dyDescent="0.4">
      <c r="A50" s="9"/>
      <c r="B50" s="9"/>
      <c r="C50" s="7"/>
    </row>
    <row r="51" spans="1:3" x14ac:dyDescent="0.4">
      <c r="A51" s="9"/>
      <c r="B51" s="9"/>
      <c r="C51" s="7"/>
    </row>
    <row r="52" spans="1:3" x14ac:dyDescent="0.4">
      <c r="A52" s="9"/>
      <c r="B52" s="9"/>
      <c r="C52" s="7"/>
    </row>
    <row r="53" spans="1:3" x14ac:dyDescent="0.4">
      <c r="A53" s="9"/>
      <c r="B53" s="9"/>
      <c r="C53" s="7"/>
    </row>
    <row r="54" spans="1:3" x14ac:dyDescent="0.4">
      <c r="A54" s="9"/>
      <c r="B54" s="9"/>
      <c r="C54" s="7"/>
    </row>
    <row r="55" spans="1:3" x14ac:dyDescent="0.4">
      <c r="A55" s="9"/>
      <c r="B55" s="9"/>
      <c r="C55" s="7"/>
    </row>
    <row r="56" spans="1:3" x14ac:dyDescent="0.4">
      <c r="A56" s="9"/>
      <c r="B56" s="9"/>
      <c r="C56" s="7"/>
    </row>
    <row r="57" spans="1:3" x14ac:dyDescent="0.4">
      <c r="A57" s="9"/>
      <c r="B57" s="9"/>
      <c r="C57" s="7"/>
    </row>
    <row r="58" spans="1:3" x14ac:dyDescent="0.4">
      <c r="A58" s="9"/>
      <c r="B58" s="9"/>
      <c r="C58" s="7"/>
    </row>
    <row r="59" spans="1:3" x14ac:dyDescent="0.4">
      <c r="A59" s="9"/>
      <c r="B59" s="9"/>
      <c r="C59" s="7"/>
    </row>
    <row r="60" spans="1:3" x14ac:dyDescent="0.4">
      <c r="A60" s="9"/>
      <c r="B60" s="9"/>
      <c r="C60" s="7"/>
    </row>
    <row r="61" spans="1:3" x14ac:dyDescent="0.4">
      <c r="A61" s="9"/>
      <c r="B61" s="9"/>
      <c r="C61" s="7"/>
    </row>
    <row r="62" spans="1:3" x14ac:dyDescent="0.4">
      <c r="A62" s="9"/>
      <c r="B62" s="9"/>
      <c r="C62" s="7"/>
    </row>
    <row r="63" spans="1:3" x14ac:dyDescent="0.4">
      <c r="A63" s="9"/>
      <c r="B63" s="9"/>
      <c r="C63" s="7"/>
    </row>
    <row r="64" spans="1:3" x14ac:dyDescent="0.4">
      <c r="A64" s="9"/>
      <c r="B64" s="9"/>
      <c r="C64" s="7"/>
    </row>
    <row r="65" spans="1:3" x14ac:dyDescent="0.4">
      <c r="A65" s="9"/>
      <c r="B65" s="9"/>
      <c r="C65" s="7"/>
    </row>
    <row r="66" spans="1:3" x14ac:dyDescent="0.4">
      <c r="A66" s="9"/>
      <c r="B66" s="9"/>
      <c r="C66" s="7"/>
    </row>
    <row r="67" spans="1:3" x14ac:dyDescent="0.4">
      <c r="A67" s="9"/>
      <c r="B67" s="9"/>
      <c r="C67" s="7"/>
    </row>
    <row r="68" spans="1:3" x14ac:dyDescent="0.4">
      <c r="A68" s="9"/>
      <c r="B68" s="9"/>
      <c r="C68" s="7"/>
    </row>
    <row r="69" spans="1:3" x14ac:dyDescent="0.4">
      <c r="A69" s="9"/>
      <c r="B69" s="9"/>
      <c r="C69" s="7"/>
    </row>
    <row r="70" spans="1:3" x14ac:dyDescent="0.4">
      <c r="A70" s="9"/>
      <c r="B70" s="9"/>
      <c r="C70" s="7"/>
    </row>
    <row r="71" spans="1:3" x14ac:dyDescent="0.4">
      <c r="A71" s="9"/>
      <c r="B71" s="9"/>
      <c r="C71" s="7"/>
    </row>
    <row r="72" spans="1:3" x14ac:dyDescent="0.4">
      <c r="A72" s="9"/>
      <c r="B72" s="9"/>
      <c r="C72" s="7"/>
    </row>
    <row r="73" spans="1:3" x14ac:dyDescent="0.4">
      <c r="A73" s="9"/>
      <c r="B73" s="9"/>
      <c r="C73" s="7"/>
    </row>
    <row r="74" spans="1:3" x14ac:dyDescent="0.4">
      <c r="A74" s="9"/>
      <c r="B74" s="9"/>
      <c r="C74" s="7"/>
    </row>
    <row r="75" spans="1:3" x14ac:dyDescent="0.4">
      <c r="A75" s="9"/>
      <c r="B75" s="9"/>
      <c r="C75" s="7"/>
    </row>
    <row r="76" spans="1:3" x14ac:dyDescent="0.4">
      <c r="A76" s="9"/>
      <c r="B76" s="9"/>
      <c r="C76" s="7"/>
    </row>
    <row r="77" spans="1:3" x14ac:dyDescent="0.4">
      <c r="A77" s="9"/>
      <c r="B77" s="9"/>
      <c r="C77" s="7"/>
    </row>
    <row r="78" spans="1:3" x14ac:dyDescent="0.4">
      <c r="A78" s="9"/>
      <c r="B78" s="9"/>
      <c r="C78" s="7"/>
    </row>
    <row r="79" spans="1:3" x14ac:dyDescent="0.4">
      <c r="A79" s="9"/>
      <c r="B79" s="9"/>
      <c r="C79" s="7"/>
    </row>
    <row r="80" spans="1:3" x14ac:dyDescent="0.4">
      <c r="A80" s="9"/>
      <c r="B80" s="9"/>
      <c r="C80" s="7"/>
    </row>
    <row r="81" spans="1:3" x14ac:dyDescent="0.4">
      <c r="A81" s="9"/>
      <c r="B81" s="9"/>
      <c r="C81" s="7"/>
    </row>
    <row r="82" spans="1:3" x14ac:dyDescent="0.4">
      <c r="A82" s="9"/>
      <c r="B82" s="9"/>
      <c r="C82" s="7"/>
    </row>
    <row r="83" spans="1:3" x14ac:dyDescent="0.4">
      <c r="A83" s="9"/>
      <c r="B83" s="9"/>
      <c r="C83" s="7"/>
    </row>
    <row r="84" spans="1:3" x14ac:dyDescent="0.4">
      <c r="A84" s="9"/>
      <c r="B84" s="9"/>
      <c r="C84" s="7"/>
    </row>
    <row r="85" spans="1:3" x14ac:dyDescent="0.4">
      <c r="A85" s="9"/>
      <c r="B85" s="9"/>
      <c r="C85" s="7"/>
    </row>
    <row r="86" spans="1:3" x14ac:dyDescent="0.4">
      <c r="A86" s="9"/>
      <c r="B86" s="9"/>
      <c r="C86" s="7"/>
    </row>
    <row r="87" spans="1:3" x14ac:dyDescent="0.4">
      <c r="A87" s="9"/>
      <c r="B87" s="9"/>
      <c r="C87" s="7"/>
    </row>
    <row r="88" spans="1:3" x14ac:dyDescent="0.4">
      <c r="A88" s="9"/>
      <c r="B88" s="9"/>
      <c r="C88" s="7"/>
    </row>
    <row r="89" spans="1:3" x14ac:dyDescent="0.4">
      <c r="A89" s="9"/>
      <c r="B89" s="9"/>
      <c r="C89" s="7"/>
    </row>
    <row r="90" spans="1:3" x14ac:dyDescent="0.4">
      <c r="A90" s="9"/>
      <c r="B90" s="9"/>
      <c r="C90" s="7"/>
    </row>
    <row r="91" spans="1:3" x14ac:dyDescent="0.4">
      <c r="A91" s="9"/>
      <c r="B91" s="9"/>
      <c r="C91" s="7"/>
    </row>
    <row r="92" spans="1:3" x14ac:dyDescent="0.4">
      <c r="A92" s="9"/>
      <c r="B92" s="9"/>
      <c r="C92" s="7"/>
    </row>
    <row r="93" spans="1:3" x14ac:dyDescent="0.4">
      <c r="A93" s="9"/>
      <c r="B93" s="9"/>
      <c r="C93" s="7"/>
    </row>
    <row r="94" spans="1:3" x14ac:dyDescent="0.4">
      <c r="A94" s="9"/>
      <c r="B94" s="9"/>
      <c r="C94" s="7"/>
    </row>
    <row r="95" spans="1:3" x14ac:dyDescent="0.4">
      <c r="A95" s="9"/>
      <c r="B95" s="9"/>
      <c r="C95" s="7"/>
    </row>
    <row r="96" spans="1:3" x14ac:dyDescent="0.4">
      <c r="A96" s="9"/>
      <c r="B96" s="9"/>
      <c r="C96" s="7"/>
    </row>
    <row r="97" spans="1:3" x14ac:dyDescent="0.4">
      <c r="A97" s="9"/>
      <c r="B97" s="9"/>
      <c r="C97" s="7"/>
    </row>
    <row r="98" spans="1:3" x14ac:dyDescent="0.4">
      <c r="A98" s="9"/>
      <c r="B98" s="9"/>
      <c r="C98" s="7"/>
    </row>
    <row r="99" spans="1:3" x14ac:dyDescent="0.4">
      <c r="A99" s="9"/>
      <c r="B99" s="9"/>
      <c r="C99" s="7"/>
    </row>
    <row r="100" spans="1:3" x14ac:dyDescent="0.4">
      <c r="A100" s="9"/>
      <c r="B100" s="9"/>
      <c r="C100" s="7"/>
    </row>
    <row r="101" spans="1:3" x14ac:dyDescent="0.4">
      <c r="A101" s="9"/>
      <c r="B101" s="9"/>
      <c r="C101" s="7"/>
    </row>
    <row r="102" spans="1:3" x14ac:dyDescent="0.4">
      <c r="A102" s="9"/>
      <c r="B102" s="9"/>
      <c r="C102" s="7"/>
    </row>
    <row r="103" spans="1:3" x14ac:dyDescent="0.4">
      <c r="A103" s="9"/>
      <c r="B103" s="9"/>
      <c r="C103" s="7"/>
    </row>
    <row r="104" spans="1:3" x14ac:dyDescent="0.4">
      <c r="A104" s="9"/>
      <c r="B104" s="9"/>
      <c r="C104" s="7"/>
    </row>
    <row r="105" spans="1:3" x14ac:dyDescent="0.4">
      <c r="A105" s="9"/>
      <c r="B105" s="9"/>
      <c r="C105" s="7"/>
    </row>
    <row r="106" spans="1:3" x14ac:dyDescent="0.4">
      <c r="A106" s="9"/>
      <c r="B106" s="9"/>
      <c r="C106" s="7"/>
    </row>
    <row r="107" spans="1:3" x14ac:dyDescent="0.4">
      <c r="A107" s="9"/>
      <c r="B107" s="9"/>
      <c r="C107" s="7"/>
    </row>
    <row r="108" spans="1:3" x14ac:dyDescent="0.4">
      <c r="A108" s="9"/>
      <c r="B108" s="9"/>
      <c r="C108" s="7"/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TWTAdata</vt:lpstr>
      <vt:lpstr>TWTAref.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鈴木 左文</dc:creator>
  <cp:lastModifiedBy>NEC</cp:lastModifiedBy>
  <cp:lastPrinted>2022-12-31T14:59:38Z</cp:lastPrinted>
  <dcterms:created xsi:type="dcterms:W3CDTF">2022-08-19T05:58:01Z</dcterms:created>
  <dcterms:modified xsi:type="dcterms:W3CDTF">2023-01-06T02:35:49Z</dcterms:modified>
</cp:coreProperties>
</file>